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sa\Desktop\UAESP\DTS DIC 5\PLAN FINANCIERO\PLAN FINANCIERO DIC 9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_xlnm.Print_Area" localSheetId="0">Hoja1!$A$2:$AW$103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AU33" i="1"/>
  <c r="AQ33" i="1"/>
  <c r="AM33" i="1"/>
  <c r="AI33" i="1"/>
  <c r="AE33" i="1"/>
  <c r="AA33" i="1"/>
  <c r="W33" i="1"/>
  <c r="S33" i="1"/>
  <c r="O33" i="1"/>
  <c r="G33" i="1"/>
  <c r="C33" i="1"/>
  <c r="AU27" i="1"/>
  <c r="AQ27" i="1"/>
  <c r="AM27" i="1"/>
  <c r="AI27" i="1"/>
  <c r="AE27" i="1"/>
  <c r="AA27" i="1"/>
  <c r="W27" i="1"/>
  <c r="S27" i="1"/>
  <c r="O27" i="1"/>
  <c r="K27" i="1"/>
  <c r="G27" i="1"/>
  <c r="C27" i="1"/>
  <c r="AU20" i="1"/>
  <c r="AQ20" i="1"/>
  <c r="AM20" i="1"/>
  <c r="AI20" i="1"/>
  <c r="AE20" i="1"/>
  <c r="AA20" i="1"/>
  <c r="W20" i="1"/>
  <c r="S20" i="1"/>
  <c r="O20" i="1"/>
  <c r="K20" i="1"/>
  <c r="G20" i="1"/>
  <c r="C20" i="1"/>
  <c r="AU14" i="1"/>
  <c r="AQ14" i="1"/>
  <c r="AM14" i="1"/>
  <c r="AI14" i="1"/>
  <c r="AE14" i="1"/>
  <c r="AA14" i="1"/>
  <c r="W14" i="1"/>
  <c r="S14" i="1"/>
  <c r="O14" i="1"/>
  <c r="K14" i="1"/>
  <c r="G14" i="1"/>
  <c r="C14" i="1"/>
  <c r="G9" i="1"/>
  <c r="K9" i="1"/>
  <c r="O9" i="1"/>
  <c r="S9" i="1"/>
  <c r="W9" i="1"/>
  <c r="AA9" i="1"/>
  <c r="AE9" i="1"/>
  <c r="AI9" i="1"/>
  <c r="AM9" i="1"/>
  <c r="AQ9" i="1"/>
  <c r="AU9" i="1"/>
  <c r="C9" i="1"/>
  <c r="AU41" i="1"/>
  <c r="AQ41" i="1"/>
  <c r="AM41" i="1"/>
  <c r="AI41" i="1"/>
  <c r="AE41" i="1"/>
  <c r="AA41" i="1"/>
  <c r="W41" i="1"/>
  <c r="S41" i="1"/>
  <c r="O41" i="1"/>
  <c r="K41" i="1"/>
  <c r="G41" i="1"/>
  <c r="C41" i="1"/>
  <c r="AE89" i="1"/>
  <c r="W89" i="1"/>
  <c r="S89" i="1"/>
  <c r="O89" i="1"/>
  <c r="K89" i="1"/>
  <c r="G89" i="1"/>
  <c r="C89" i="1"/>
  <c r="AA87" i="1"/>
  <c r="AA89" i="1" s="1"/>
  <c r="AU83" i="1"/>
  <c r="AQ83" i="1"/>
  <c r="AM83" i="1"/>
  <c r="AI83" i="1"/>
  <c r="AE83" i="1"/>
  <c r="AA83" i="1"/>
  <c r="W83" i="1"/>
  <c r="S83" i="1"/>
  <c r="O83" i="1"/>
  <c r="K83" i="1"/>
  <c r="G83" i="1"/>
  <c r="C83" i="1"/>
  <c r="AX76" i="1"/>
  <c r="AX70" i="1"/>
  <c r="AU64" i="1"/>
  <c r="AQ64" i="1"/>
  <c r="AM64" i="1"/>
  <c r="AI64" i="1"/>
  <c r="AE64" i="1"/>
  <c r="AA64" i="1"/>
  <c r="W64" i="1"/>
  <c r="S64" i="1"/>
  <c r="O64" i="1"/>
  <c r="K64" i="1"/>
  <c r="G63" i="1"/>
  <c r="G64" i="1" s="1"/>
  <c r="C63" i="1"/>
  <c r="C64" i="1" s="1"/>
  <c r="AX59" i="1"/>
  <c r="AU54" i="1"/>
  <c r="AQ54" i="1"/>
  <c r="AM54" i="1"/>
  <c r="AI54" i="1"/>
  <c r="AE54" i="1"/>
  <c r="AA54" i="1"/>
  <c r="W54" i="1"/>
  <c r="S54" i="1"/>
  <c r="O54" i="1"/>
  <c r="K54" i="1"/>
  <c r="G54" i="1"/>
  <c r="C54" i="1"/>
  <c r="AU49" i="1"/>
  <c r="AQ49" i="1"/>
  <c r="AM49" i="1"/>
  <c r="AI49" i="1"/>
  <c r="AE49" i="1"/>
  <c r="AA49" i="1"/>
  <c r="W49" i="1"/>
  <c r="S49" i="1"/>
  <c r="O49" i="1"/>
  <c r="K49" i="1"/>
  <c r="G49" i="1"/>
  <c r="C48" i="1"/>
  <c r="C47" i="1"/>
  <c r="C46" i="1"/>
  <c r="C45" i="1"/>
  <c r="C44" i="1"/>
  <c r="K90" i="1" l="1"/>
  <c r="AQ90" i="1"/>
  <c r="AI90" i="1"/>
  <c r="AA90" i="1"/>
  <c r="S90" i="1"/>
  <c r="AU90" i="1"/>
  <c r="AM90" i="1"/>
  <c r="AE90" i="1"/>
  <c r="W90" i="1"/>
  <c r="O90" i="1"/>
  <c r="G90" i="1"/>
  <c r="AX54" i="1"/>
  <c r="C49" i="1"/>
  <c r="AX49" i="1" s="1"/>
  <c r="AX89" i="1"/>
  <c r="AX83" i="1"/>
  <c r="AX64" i="1"/>
  <c r="C90" i="1" l="1"/>
  <c r="AX90" i="1" s="1"/>
</calcChain>
</file>

<file path=xl/sharedStrings.xml><?xml version="1.0" encoding="utf-8"?>
<sst xmlns="http://schemas.openxmlformats.org/spreadsheetml/2006/main" count="758" uniqueCount="82">
  <si>
    <t>Pre inversión</t>
  </si>
  <si>
    <t>Inversión</t>
  </si>
  <si>
    <t>O&amp;M</t>
  </si>
  <si>
    <t>Clausura</t>
  </si>
  <si>
    <t>PROYECTO 1  Establecer la ubicación y cobertura óptima para los contenedores de residuos sólidos ordinarios de acuerdo con las dinámicas territoriales</t>
  </si>
  <si>
    <t>PROYECTO 2  Censo, monitoreo y seguimiento a los puntos críticos y arrojos clandestinos de residuos identificados en la ciudad</t>
  </si>
  <si>
    <t>PROYECTO 4  Articular el desarrollo de normativas sobre infraestructura en los instrumentos de planeación distrital para la modernización de la actividad de recolección, transporte y transferencia</t>
  </si>
  <si>
    <t>PROYECTO 5 Implementar proyectos piloto de recolección selectiva en el Distrito Capital</t>
  </si>
  <si>
    <t>PROYECTO 6  Análisis de viabilidad para la instalación de estaciones de transferencia en el Distrito Capital</t>
  </si>
  <si>
    <t xml:space="preserve">VALOR TOTAL DEL PROGRAMA </t>
  </si>
  <si>
    <t xml:space="preserve">Proyecto 1. Identificar las necesidades particulares de barrido y limpieza en las diferentes zonas de la ciudad </t>
  </si>
  <si>
    <t>Proyecto 2. Realizar  un diagnóstico que permita identificar las necesidades de instalación, distribución, retiro y reposición de cestas públicas</t>
  </si>
  <si>
    <t>Proyecto 1. Determinar con rigurosidad técnico científica la frecuencia de intervención de corte de césped de acuerdo con el crecimiento del mismo en las diferentes zonas del Distrito</t>
  </si>
  <si>
    <t>Proyecto 2 .Ajustar Planes de podas al escenario actual de árboles presentes en el espacio público urbano</t>
  </si>
  <si>
    <t>Proyecto 1. Reducir los puntos críticos sanitarios en la ciudad.</t>
  </si>
  <si>
    <t>Proyecto 2. Optimizar las frecuencias en los sitios identificados que requerien la actividad de lavado priorizado</t>
  </si>
  <si>
    <t>Proyecto 1. Lograr una metodología  eficiente para la gestión de residuos sólidos especiales arrojados clandestinamente en el espacio público y puntos críricos en el Distrito.</t>
  </si>
  <si>
    <t>Proyecto 2. Propiciar un esquema operativo eficiente para la recolección, transporte, tratamiento y disposición final de residuos sólidos especiales que no sean objeto de un plan posconsumo.</t>
  </si>
  <si>
    <t>Proyecto 3. Fortalecer las estrategias de la economía circular a través de la gestión de los residuos sólidos especiales y mezclados.</t>
  </si>
  <si>
    <t>Proyecto 1. Implementar esquemas diferenciales con enfoque territorial para la gestión de residuos sólidos en zonas de difícil acceso ubicadas en áreas rurales</t>
  </si>
  <si>
    <t>Proyecto 2. Implementar mesas interinstitucionales para la actualización de la estratificación en áreas rurales</t>
  </si>
  <si>
    <t>Proyecto 3. Ampliar la prestación de las actividades complementarias del servicio público de aseo en aquellas áreas rurales donde se determine su viabilidad</t>
  </si>
  <si>
    <t>PROYECTO 1 Articulación interinstitucional para la aplicación efectiva de sanciones contenidas en la ley en el marco de la gestión integral de residuos sólidos.</t>
  </si>
  <si>
    <t xml:space="preserve">PROYECTO 2  Articulación de acciones con las entidades competentes distritales en materia de generación de información y manejo de recursos del Fondo </t>
  </si>
  <si>
    <t>PROYECTO 3  Gestión de información para la producción de datos y conocimiento para la prestación del servicio público de aseo.</t>
  </si>
  <si>
    <t>PROYECTO 4  Implementación de mesas de trabajo con las entidades competentes nacionales para la vigilancia, control , regulación y reglamentación de la prestación del servicio público de aseo</t>
  </si>
  <si>
    <t xml:space="preserve">Proyecto 1. Estrategias para el aumento del conocimiento del riesgo en los escenarios asociados a la gestión integral de residuos sólidos en el Distrito. </t>
  </si>
  <si>
    <t xml:space="preserve">Proyecto 2. Estrategias interinstitucionales de para la reducción del riesgo relacionado con la gestión integral de residuos sólidos. </t>
  </si>
  <si>
    <t xml:space="preserve">Proyecto 3. Estrategias interinstitucionales para el manejo de posibles emergencias relacionadoas o que afecten a la gestión integral de residuos sólidos. </t>
  </si>
  <si>
    <t>Total Costos (A)</t>
  </si>
  <si>
    <t xml:space="preserve">Fuentes de Financiación </t>
  </si>
  <si>
    <t xml:space="preserve">Fondo de Solidaridad y Redistribución de Ingresos </t>
  </si>
  <si>
    <t>SGP de Agua Potable y Saneamiento Básico</t>
  </si>
  <si>
    <t>SGP de Propósito General de Libre Inversión</t>
  </si>
  <si>
    <t>Regalías Directas</t>
  </si>
  <si>
    <t>Planes para la Prosperidad – Planes departamentales de agua</t>
  </si>
  <si>
    <t>Otras fuentes</t>
  </si>
  <si>
    <t xml:space="preserve">Costos – Fuentes de Financiación </t>
  </si>
  <si>
    <t>(A-B)</t>
  </si>
  <si>
    <t>Proyecto 1. Implementación de alternativas de tratamiento y/o valorización de residuos sólidos generados en el distrito capital.</t>
  </si>
  <si>
    <t xml:space="preserve">Proyecto 2. Gestión eficiente de los lixiviados generados en el predio Doña Juana </t>
  </si>
  <si>
    <t xml:space="preserve">Proyecto 3. Tratamiento y aprovechamiento  del biogás proveniente del predio Doña Juana </t>
  </si>
  <si>
    <t>Proyecto 4. Lograr la adecuada operación del relleno sanitario y cumplimiento de los requerimientos socioambientales.</t>
  </si>
  <si>
    <t>Proyecto 5.  Disposición final de los residuos generados en el Distrito Capital, garantizada en el largo plazo.</t>
  </si>
  <si>
    <t>Proyecto 1. Desarrollo de los niveles de conocimiento y disciplina para la separación adecuada de residuos en la fuente por parte de los usuarios del servicio público de aseo</t>
  </si>
  <si>
    <t>Proyecto 2. Estandarización en los métodos y tecnologías para la recolección y transporte de residuos aprovechables</t>
  </si>
  <si>
    <t>Proyecto 3. Estrategias y acciones para la dinamización de cadenas de valor</t>
  </si>
  <si>
    <t>TOTAL DEL PROGRAMA APROVECHAMIENTO</t>
  </si>
  <si>
    <t>Proyecto 1. Acciones afirmativas enfocadas a la población recicladora de oficio para la superación de condiciones de vulnerabilidad.</t>
  </si>
  <si>
    <t>Proyecto 2. Capacitación a la población recicladora en los aspectos en que presenten debilidades para la prestación de la actividad de aprovechamiento en el marco del servicio público de aseo.</t>
  </si>
  <si>
    <t>TOTAL DEL PROGRAMA INCLUSION RECICLADORES</t>
  </si>
  <si>
    <t>Proyecto 1. Articulación e Implementación de estrategias de cultura ciudadana para disminuir el desperdicio de alimentos, promover el tratamiento in situo de los residuos orgánicos y promover la separación adecuada de residuos orgánicos en la fuente y su presentación por parte de los usuarios del servicio público de aseo</t>
  </si>
  <si>
    <t xml:space="preserve">Proyecto 2. Estudios y alianzas para garantizar la viabilidad de los proyectos de gestión integral de residuos orgánicos siguiendo los principios de la economía circular. </t>
  </si>
  <si>
    <t>Proyecto 3. Implementación de la estrategia técnica, operativa y administrativa para la recolección, transporte y tratamiento diferenciado de los residuos sólidos orgánicos</t>
  </si>
  <si>
    <t>TOTAL DEL PROGRAMA ORGANICOS</t>
  </si>
  <si>
    <t>Proyecto 1. Infraestructura y logística para la gestión de RCD provenientes de pequeños generadores.</t>
  </si>
  <si>
    <t>Proyecto 2. Infraestructura y logística para la gestión de RCD provenientes de grandes generadores.</t>
  </si>
  <si>
    <t>Proyecto 3. Infraestructura y logística para la gestión de RCD provenientes de proyectos de ciudad.</t>
  </si>
  <si>
    <t>Proyecto 4. Investigación, desarrollo e innovación en la gestión de RCD.</t>
  </si>
  <si>
    <t>TOTAL DEL PROGRAMA RCD</t>
  </si>
  <si>
    <t>Proyecto 1. Cultura ciudadana en el conocimiento de la gestión de residuos.</t>
  </si>
  <si>
    <t>Proyecto 2. Cultura ciudadana en las actitudes y prácticas sobre la gestión de residuos</t>
  </si>
  <si>
    <t>Proyecto 3. Cultura ciudadana en las emociones y valoraciones relacionados con la gestión de residuos</t>
  </si>
  <si>
    <t>TOTAL DEL PROGRAMA CULTURA CIUDADANA</t>
  </si>
  <si>
    <t>TOTAL FUENTES DE FINANCIACION (B)</t>
  </si>
  <si>
    <t>*Cifras en miles de pesos</t>
  </si>
  <si>
    <t>Propios del Distrito ejecutados a través de los proyectos de inversión</t>
  </si>
  <si>
    <t>PROGRAMA DE RECOLECCIÓN, TRANSPORTE Y TRANSFERENCIA (CIFRAS EXPRESADAS EN MILLONES DE PESOS)</t>
  </si>
  <si>
    <t>PROGRAMA DE BARRIDO Y LIMPIEZA DE VÍAS Y ÁREAS PÚBLICAS (CIFRAS EXPRESADAS EN MILLONES DE PESOS)</t>
  </si>
  <si>
    <t>PROGRAMA DE CORTE DE CÉSPED Y PODA DE ÁRBOLES (CIFRAS EXPRESADAS EN MILLONES DE PESOS)</t>
  </si>
  <si>
    <t>PROGRAMA DE LAVADO DE ÁREAS PÚBLICAS (CIFRAS EXPRESADAS EN MILLONES DE PESOS)</t>
  </si>
  <si>
    <t>PROGRAMA DE GESTIÓN DE RESIDUOS SÓLIDOS ESPECIALES (CIFRAS EXPRESADAS EN MILLONES DE PESOS)</t>
  </si>
  <si>
    <t>PROGRAMA DE GESTIÓN DE RESIDUOS EN EL ÁREA RURAL (CIFRAS EXPRESADAS EN MILLONES DE PESOS)</t>
  </si>
  <si>
    <t>PROGRAMA INSTITUCIONAL DE LA PRESTACIÓN DEL SERVICIO PÚBLICO DE ASEO (CIFRAS EXPRESADAS EN MILLONES DE PESOS)</t>
  </si>
  <si>
    <t>PROGRAMA DE GESTIÓN DEL RIESGO (CIFRAS EXPRESADAS EN MILLONES DE PESOS)</t>
  </si>
  <si>
    <t xml:space="preserve"> PROGRAMA APROVECHAMIENTO (CIFRAS EXPRESADAS EN MILLONES DE PESOS)</t>
  </si>
  <si>
    <t xml:space="preserve"> PROGRAMA INCLUSIÓN RECICLADORES (CIFRAS EXPRESADAS EN MILLONES DE PESOS)</t>
  </si>
  <si>
    <t xml:space="preserve"> PROGRAMA TRATAMIENTO Y VALORIZACIÓN DE LOS RESIDUOS ORGÁNICOS EN BOGOTÁ (CIFRAS EXPRESADAS EN MILLONES DE PESOS)</t>
  </si>
  <si>
    <t xml:space="preserve"> PROGRAMA RESIDUOS COSNTRUCCION Y DEMOLICIÓN (CIFRAS EXPRESADAS EN MILLONES DE PESOS)</t>
  </si>
  <si>
    <t xml:space="preserve"> PROGRAMA CULTURA CIUDADANA (CIFRAS EXPRESADAS EN MILLONES DE PESOS)</t>
  </si>
  <si>
    <t>PROGRAMA DE DISPOSICIÓN FINAL (CIFRAS EXPRESADAS EN MILLONES DE PESOS)</t>
  </si>
  <si>
    <t>Plan Financiero para el Plan de Gestión Integral de Residuos Sólidos de la Ciudad de Bogotá D.C 2021-2032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</si>
</sst>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&quot;$&quot;#,###,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20"/>
      <color theme="4"/>
      <name val="Times New Roman"/>
      <family val="1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justify" vertic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4" xfId="0" applyNumberFormat="1" applyFont="1" applyBorder="1"/>
    <xf numFmtId="164" fontId="3" fillId="0" borderId="15" xfId="0" applyNumberFormat="1" applyFont="1" applyBorder="1"/>
    <xf numFmtId="164" fontId="3" fillId="0" borderId="16" xfId="0" applyNumberFormat="1" applyFont="1" applyBorder="1"/>
    <xf numFmtId="0" fontId="3" fillId="0" borderId="2" xfId="0" applyFont="1" applyBorder="1" applyAlignment="1">
      <alignment horizontal="justify" vertical="center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7" xfId="0" applyNumberFormat="1" applyFont="1" applyBorder="1"/>
    <xf numFmtId="164" fontId="3" fillId="0" borderId="1" xfId="0" applyNumberFormat="1" applyFont="1" applyBorder="1"/>
    <xf numFmtId="164" fontId="3" fillId="0" borderId="18" xfId="0" applyNumberFormat="1" applyFont="1" applyBorder="1"/>
    <xf numFmtId="0" fontId="3" fillId="0" borderId="4" xfId="0" applyFont="1" applyBorder="1" applyAlignment="1">
      <alignment horizontal="justify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4" fillId="3" borderId="19" xfId="0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 wrapText="1"/>
    </xf>
    <xf numFmtId="164" fontId="3" fillId="0" borderId="0" xfId="0" applyNumberFormat="1" applyFont="1"/>
    <xf numFmtId="0" fontId="2" fillId="2" borderId="21" xfId="0" applyFont="1" applyFill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justify" vertical="center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/>
    <xf numFmtId="164" fontId="3" fillId="0" borderId="24" xfId="0" applyNumberFormat="1" applyFont="1" applyBorder="1"/>
    <xf numFmtId="164" fontId="3" fillId="0" borderId="25" xfId="0" applyNumberFormat="1" applyFont="1" applyBorder="1"/>
    <xf numFmtId="0" fontId="4" fillId="3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textRotation="90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9" xfId="0" applyNumberFormat="1" applyFont="1" applyBorder="1"/>
    <xf numFmtId="164" fontId="3" fillId="0" borderId="30" xfId="0" applyNumberFormat="1" applyFont="1" applyBorder="1"/>
    <xf numFmtId="164" fontId="3" fillId="0" borderId="31" xfId="0" applyNumberFormat="1" applyFont="1" applyBorder="1"/>
    <xf numFmtId="164" fontId="4" fillId="3" borderId="32" xfId="0" applyNumberFormat="1" applyFont="1" applyFill="1" applyBorder="1" applyAlignment="1">
      <alignment horizontal="center" vertical="center" wrapText="1"/>
    </xf>
    <xf numFmtId="164" fontId="4" fillId="3" borderId="3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164" fontId="5" fillId="4" borderId="3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6" fillId="5" borderId="17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6" fillId="5" borderId="18" xfId="0" applyFont="1" applyFill="1" applyBorder="1" applyAlignment="1">
      <alignment horizontal="center" vertical="center" textRotation="90"/>
    </xf>
    <xf numFmtId="164" fontId="8" fillId="0" borderId="38" xfId="0" applyNumberFormat="1" applyFont="1" applyBorder="1" applyAlignment="1">
      <alignment horizontal="left" vertical="center" wrapText="1"/>
    </xf>
    <xf numFmtId="164" fontId="9" fillId="6" borderId="17" xfId="0" applyNumberFormat="1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left" vertical="center" wrapText="1"/>
    </xf>
    <xf numFmtId="164" fontId="9" fillId="6" borderId="18" xfId="0" applyNumberFormat="1" applyFont="1" applyFill="1" applyBorder="1" applyAlignment="1">
      <alignment horizontal="left" vertical="center" wrapText="1"/>
    </xf>
    <xf numFmtId="164" fontId="8" fillId="0" borderId="39" xfId="0" applyNumberFormat="1" applyFont="1" applyBorder="1" applyAlignment="1">
      <alignment horizontal="left" vertical="center" wrapText="1"/>
    </xf>
    <xf numFmtId="164" fontId="9" fillId="6" borderId="40" xfId="0" applyNumberFormat="1" applyFont="1" applyFill="1" applyBorder="1" applyAlignment="1">
      <alignment horizontal="left" vertical="center" wrapText="1"/>
    </xf>
    <xf numFmtId="164" fontId="9" fillId="6" borderId="3" xfId="0" applyNumberFormat="1" applyFont="1" applyFill="1" applyBorder="1" applyAlignment="1">
      <alignment horizontal="left" vertical="center" wrapText="1"/>
    </xf>
    <xf numFmtId="164" fontId="9" fillId="6" borderId="41" xfId="0" applyNumberFormat="1" applyFont="1" applyFill="1" applyBorder="1" applyAlignment="1">
      <alignment horizontal="left" vertical="center" wrapText="1"/>
    </xf>
    <xf numFmtId="164" fontId="10" fillId="3" borderId="9" xfId="0" applyNumberFormat="1" applyFont="1" applyFill="1" applyBorder="1" applyAlignment="1">
      <alignment horizontal="left" vertical="center" wrapText="1"/>
    </xf>
    <xf numFmtId="164" fontId="10" fillId="3" borderId="10" xfId="0" applyNumberFormat="1" applyFont="1" applyFill="1" applyBorder="1" applyAlignment="1">
      <alignment horizontal="left" vertical="center" wrapText="1"/>
    </xf>
    <xf numFmtId="164" fontId="10" fillId="3" borderId="11" xfId="0" applyNumberFormat="1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center" vertical="center" textRotation="90"/>
    </xf>
    <xf numFmtId="0" fontId="6" fillId="5" borderId="30" xfId="0" applyFont="1" applyFill="1" applyBorder="1" applyAlignment="1">
      <alignment horizontal="center" vertical="center" textRotation="90"/>
    </xf>
    <xf numFmtId="0" fontId="6" fillId="5" borderId="31" xfId="0" applyFont="1" applyFill="1" applyBorder="1" applyAlignment="1">
      <alignment horizontal="center" vertical="center" textRotation="90"/>
    </xf>
    <xf numFmtId="42" fontId="4" fillId="0" borderId="1" xfId="0" applyNumberFormat="1" applyFont="1" applyBorder="1" applyAlignment="1">
      <alignment horizontal="center" vertical="center" wrapText="1"/>
    </xf>
    <xf numFmtId="42" fontId="4" fillId="0" borderId="1" xfId="1" applyNumberFormat="1" applyFont="1" applyBorder="1" applyAlignment="1">
      <alignment horizontal="center" vertical="center" wrapText="1"/>
    </xf>
    <xf numFmtId="42" fontId="3" fillId="0" borderId="1" xfId="1" applyNumberFormat="1" applyFont="1" applyBorder="1" applyAlignment="1">
      <alignment vertical="top" wrapText="1"/>
    </xf>
    <xf numFmtId="42" fontId="3" fillId="0" borderId="1" xfId="1" applyNumberFormat="1" applyFont="1" applyBorder="1"/>
    <xf numFmtId="164" fontId="5" fillId="4" borderId="4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2">
    <cellStyle name="Moneda [0]" xfId="1" builtinId="7"/>
    <cellStyle name="Normal" xfId="0" builtinId="0"/>
  </cellStyles>
  <dxfs count="9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ONSOLIDADO%20PGI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RARIOS"/>
      <sheetName val="Macro1"/>
      <sheetName val="Consolidados UAESP"/>
      <sheetName val="Proyecciones"/>
      <sheetName val="Formato Res. 754"/>
      <sheetName val="Proyecciones UAESP"/>
      <sheetName val="PPTO RTyT"/>
      <sheetName val="PROGRAMA LAVADO"/>
      <sheetName val="PROGRAMA RIESGOS"/>
      <sheetName val="Programa C&amp;P"/>
      <sheetName val="Programa Especiales"/>
      <sheetName val="PPTO INST"/>
      <sheetName val="PROGRAMA RURAL"/>
      <sheetName val="PROGRAMA  BARRIDO"/>
      <sheetName val="Soporte de Gestion"/>
      <sheetName val="Consultoria"/>
      <sheetName val="TABLA DIN."/>
      <sheetName val="Operativo"/>
    </sheetNames>
    <sheetDataSet>
      <sheetData sheetId="0" refreshError="1"/>
      <sheetData sheetId="1" refreshError="1"/>
      <sheetData sheetId="2" refreshError="1"/>
      <sheetData sheetId="3">
        <row r="56">
          <cell r="I56">
            <v>332641619.96773618</v>
          </cell>
        </row>
        <row r="129">
          <cell r="C129">
            <v>2803837199.1596093</v>
          </cell>
        </row>
        <row r="133">
          <cell r="C133">
            <v>42886269.408954054</v>
          </cell>
        </row>
        <row r="135">
          <cell r="C135">
            <v>0</v>
          </cell>
        </row>
        <row r="142">
          <cell r="C142">
            <v>0</v>
          </cell>
        </row>
        <row r="144">
          <cell r="C144">
            <v>0</v>
          </cell>
        </row>
      </sheetData>
      <sheetData sheetId="4">
        <row r="98">
          <cell r="D98">
            <v>7907978447.8874359</v>
          </cell>
          <cell r="H98">
            <v>8167289463.4648676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05"/>
  <sheetViews>
    <sheetView tabSelected="1" zoomScale="133" zoomScaleNormal="100" workbookViewId="0">
      <selection activeCell="H6" sqref="H6"/>
    </sheetView>
  </sheetViews>
  <sheetFormatPr baseColWidth="10" defaultColWidth="11.42578125" defaultRowHeight="12" x14ac:dyDescent="0.2"/>
  <cols>
    <col min="1" max="1" width="39.140625" style="1" customWidth="1"/>
    <col min="2" max="2" width="4.140625" style="1" customWidth="1"/>
    <col min="3" max="3" width="13.42578125" style="1" customWidth="1"/>
    <col min="4" max="4" width="3.85546875" style="1" customWidth="1"/>
    <col min="5" max="5" width="2.85546875" style="1" customWidth="1"/>
    <col min="6" max="6" width="2.42578125" style="1" customWidth="1"/>
    <col min="7" max="7" width="15.42578125" style="1" bestFit="1" customWidth="1"/>
    <col min="8" max="8" width="5.42578125" style="1" customWidth="1"/>
    <col min="9" max="10" width="3.42578125" style="1" customWidth="1"/>
    <col min="11" max="11" width="12" style="1" customWidth="1"/>
    <col min="12" max="12" width="3.85546875" style="1" bestFit="1" customWidth="1"/>
    <col min="13" max="13" width="4.140625" style="1" customWidth="1"/>
    <col min="14" max="14" width="3.85546875" style="1" customWidth="1"/>
    <col min="15" max="15" width="15.42578125" style="1" bestFit="1" customWidth="1"/>
    <col min="16" max="16" width="5.140625" style="1" customWidth="1"/>
    <col min="17" max="17" width="3.7109375" style="1" customWidth="1"/>
    <col min="18" max="18" width="4.85546875" style="1" customWidth="1"/>
    <col min="19" max="19" width="12" style="1" customWidth="1"/>
    <col min="20" max="20" width="4.42578125" style="1" customWidth="1"/>
    <col min="21" max="21" width="4.28515625" style="1" customWidth="1"/>
    <col min="22" max="22" width="4.140625" style="1" customWidth="1"/>
    <col min="23" max="23" width="12.28515625" style="1" customWidth="1"/>
    <col min="24" max="24" width="3.7109375" style="1" customWidth="1"/>
    <col min="25" max="25" width="4.42578125" style="1" customWidth="1"/>
    <col min="26" max="26" width="4.28515625" style="1" customWidth="1"/>
    <col min="27" max="27" width="12.140625" style="1" customWidth="1"/>
    <col min="28" max="28" width="3.85546875" style="1" customWidth="1"/>
    <col min="29" max="29" width="3.42578125" style="1" customWidth="1"/>
    <col min="30" max="30" width="4" style="1" customWidth="1"/>
    <col min="31" max="31" width="12.85546875" style="1" customWidth="1"/>
    <col min="32" max="32" width="3.42578125" style="1" customWidth="1"/>
    <col min="33" max="33" width="3.28515625" style="1" customWidth="1"/>
    <col min="34" max="34" width="4.42578125" style="1" customWidth="1"/>
    <col min="35" max="35" width="12.28515625" style="1" customWidth="1"/>
    <col min="36" max="36" width="3.140625" style="1" customWidth="1"/>
    <col min="37" max="37" width="3.7109375" style="1" customWidth="1"/>
    <col min="38" max="38" width="4.28515625" style="1" customWidth="1"/>
    <col min="39" max="39" width="12.140625" style="1" customWidth="1"/>
    <col min="40" max="40" width="2.85546875" style="1" customWidth="1"/>
    <col min="41" max="41" width="3.7109375" style="1" customWidth="1"/>
    <col min="42" max="42" width="4.28515625" style="1" customWidth="1"/>
    <col min="43" max="43" width="11.7109375" style="1" customWidth="1"/>
    <col min="44" max="44" width="3.42578125" style="1" customWidth="1"/>
    <col min="45" max="45" width="4.28515625" style="1" customWidth="1"/>
    <col min="46" max="46" width="4.85546875" style="1" customWidth="1"/>
    <col min="47" max="47" width="12.42578125" style="1" customWidth="1"/>
    <col min="48" max="48" width="4.140625" style="1" bestFit="1" customWidth="1"/>
    <col min="49" max="49" width="2.42578125" style="1" customWidth="1"/>
    <col min="50" max="16384" width="11.42578125" style="1"/>
  </cols>
  <sheetData>
    <row r="2" spans="1:49" ht="29.1" customHeight="1" x14ac:dyDescent="0.2">
      <c r="A2" s="114" t="s">
        <v>81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</row>
    <row r="3" spans="1:49" ht="12.95" customHeight="1" thickBo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</row>
    <row r="4" spans="1:49" ht="14.25" x14ac:dyDescent="0.2">
      <c r="A4" s="105" t="s">
        <v>75</v>
      </c>
      <c r="B4" s="108">
        <v>2021</v>
      </c>
      <c r="C4" s="109"/>
      <c r="D4" s="109"/>
      <c r="E4" s="110"/>
      <c r="F4" s="108">
        <v>2022</v>
      </c>
      <c r="G4" s="109"/>
      <c r="H4" s="109"/>
      <c r="I4" s="110"/>
      <c r="J4" s="108">
        <v>2023</v>
      </c>
      <c r="K4" s="109"/>
      <c r="L4" s="109"/>
      <c r="M4" s="110"/>
      <c r="N4" s="108">
        <v>2024</v>
      </c>
      <c r="O4" s="109"/>
      <c r="P4" s="109"/>
      <c r="Q4" s="110"/>
      <c r="R4" s="108">
        <v>2025</v>
      </c>
      <c r="S4" s="109"/>
      <c r="T4" s="109"/>
      <c r="U4" s="110"/>
      <c r="V4" s="108">
        <v>2026</v>
      </c>
      <c r="W4" s="109"/>
      <c r="X4" s="109"/>
      <c r="Y4" s="110"/>
      <c r="Z4" s="108">
        <v>2027</v>
      </c>
      <c r="AA4" s="109"/>
      <c r="AB4" s="109"/>
      <c r="AC4" s="110"/>
      <c r="AD4" s="108">
        <v>2028</v>
      </c>
      <c r="AE4" s="109"/>
      <c r="AF4" s="109"/>
      <c r="AG4" s="110"/>
      <c r="AH4" s="108">
        <v>2029</v>
      </c>
      <c r="AI4" s="109"/>
      <c r="AJ4" s="109"/>
      <c r="AK4" s="110"/>
      <c r="AL4" s="108">
        <v>2030</v>
      </c>
      <c r="AM4" s="109"/>
      <c r="AN4" s="109"/>
      <c r="AO4" s="110"/>
      <c r="AP4" s="108">
        <v>2031</v>
      </c>
      <c r="AQ4" s="109"/>
      <c r="AR4" s="109"/>
      <c r="AS4" s="110"/>
      <c r="AT4" s="108">
        <v>2032</v>
      </c>
      <c r="AU4" s="109"/>
      <c r="AV4" s="109"/>
      <c r="AW4" s="110"/>
    </row>
    <row r="5" spans="1:49" ht="61.5" x14ac:dyDescent="0.2">
      <c r="A5" s="106"/>
      <c r="B5" s="73" t="s">
        <v>0</v>
      </c>
      <c r="C5" s="74" t="s">
        <v>1</v>
      </c>
      <c r="D5" s="74" t="s">
        <v>2</v>
      </c>
      <c r="E5" s="75" t="s">
        <v>3</v>
      </c>
      <c r="F5" s="73" t="s">
        <v>0</v>
      </c>
      <c r="G5" s="74" t="s">
        <v>1</v>
      </c>
      <c r="H5" s="74" t="s">
        <v>2</v>
      </c>
      <c r="I5" s="75" t="s">
        <v>3</v>
      </c>
      <c r="J5" s="73" t="s">
        <v>0</v>
      </c>
      <c r="K5" s="74" t="s">
        <v>1</v>
      </c>
      <c r="L5" s="74" t="s">
        <v>2</v>
      </c>
      <c r="M5" s="75" t="s">
        <v>3</v>
      </c>
      <c r="N5" s="73" t="s">
        <v>0</v>
      </c>
      <c r="O5" s="74" t="s">
        <v>1</v>
      </c>
      <c r="P5" s="74" t="s">
        <v>2</v>
      </c>
      <c r="Q5" s="75" t="s">
        <v>3</v>
      </c>
      <c r="R5" s="73" t="s">
        <v>0</v>
      </c>
      <c r="S5" s="74" t="s">
        <v>1</v>
      </c>
      <c r="T5" s="74" t="s">
        <v>2</v>
      </c>
      <c r="U5" s="75" t="s">
        <v>3</v>
      </c>
      <c r="V5" s="73" t="s">
        <v>0</v>
      </c>
      <c r="W5" s="74" t="s">
        <v>1</v>
      </c>
      <c r="X5" s="74" t="s">
        <v>2</v>
      </c>
      <c r="Y5" s="75" t="s">
        <v>3</v>
      </c>
      <c r="Z5" s="73" t="s">
        <v>0</v>
      </c>
      <c r="AA5" s="74" t="s">
        <v>1</v>
      </c>
      <c r="AB5" s="74" t="s">
        <v>2</v>
      </c>
      <c r="AC5" s="75" t="s">
        <v>3</v>
      </c>
      <c r="AD5" s="73" t="s">
        <v>0</v>
      </c>
      <c r="AE5" s="74" t="s">
        <v>1</v>
      </c>
      <c r="AF5" s="74" t="s">
        <v>2</v>
      </c>
      <c r="AG5" s="75" t="s">
        <v>3</v>
      </c>
      <c r="AH5" s="73" t="s">
        <v>0</v>
      </c>
      <c r="AI5" s="74" t="s">
        <v>1</v>
      </c>
      <c r="AJ5" s="74" t="s">
        <v>2</v>
      </c>
      <c r="AK5" s="75" t="s">
        <v>3</v>
      </c>
      <c r="AL5" s="73" t="s">
        <v>0</v>
      </c>
      <c r="AM5" s="74" t="s">
        <v>1</v>
      </c>
      <c r="AN5" s="74" t="s">
        <v>2</v>
      </c>
      <c r="AO5" s="75" t="s">
        <v>3</v>
      </c>
      <c r="AP5" s="73" t="s">
        <v>0</v>
      </c>
      <c r="AQ5" s="74" t="s">
        <v>1</v>
      </c>
      <c r="AR5" s="74" t="s">
        <v>2</v>
      </c>
      <c r="AS5" s="75" t="s">
        <v>3</v>
      </c>
      <c r="AT5" s="73" t="s">
        <v>0</v>
      </c>
      <c r="AU5" s="74" t="s">
        <v>1</v>
      </c>
      <c r="AV5" s="74" t="s">
        <v>2</v>
      </c>
      <c r="AW5" s="75" t="s">
        <v>3</v>
      </c>
    </row>
    <row r="6" spans="1:49" ht="60" x14ac:dyDescent="0.2">
      <c r="A6" s="76" t="s">
        <v>44</v>
      </c>
      <c r="B6" s="77">
        <v>0</v>
      </c>
      <c r="C6" s="78">
        <v>729091483.28411388</v>
      </c>
      <c r="D6" s="78">
        <v>0</v>
      </c>
      <c r="E6" s="79">
        <v>0</v>
      </c>
      <c r="F6" s="77">
        <v>0</v>
      </c>
      <c r="G6" s="78">
        <v>753000052.33810318</v>
      </c>
      <c r="H6" s="78">
        <v>0</v>
      </c>
      <c r="I6" s="79">
        <v>0</v>
      </c>
      <c r="J6" s="77">
        <v>0</v>
      </c>
      <c r="K6" s="78">
        <v>777047258.40023148</v>
      </c>
      <c r="L6" s="78">
        <v>0</v>
      </c>
      <c r="M6" s="79">
        <v>0</v>
      </c>
      <c r="N6" s="77">
        <v>0</v>
      </c>
      <c r="O6" s="78">
        <v>801889727.19510591</v>
      </c>
      <c r="P6" s="78">
        <v>0</v>
      </c>
      <c r="Q6" s="79">
        <v>0</v>
      </c>
      <c r="R6" s="77">
        <v>0</v>
      </c>
      <c r="S6" s="78">
        <v>1077845046.1582732</v>
      </c>
      <c r="T6" s="78">
        <v>0</v>
      </c>
      <c r="U6" s="79">
        <v>0</v>
      </c>
      <c r="V6" s="77">
        <v>0</v>
      </c>
      <c r="W6" s="78">
        <v>1111606402.549088</v>
      </c>
      <c r="X6" s="78">
        <v>0</v>
      </c>
      <c r="Y6" s="79">
        <v>0</v>
      </c>
      <c r="Z6" s="77">
        <v>0</v>
      </c>
      <c r="AA6" s="78">
        <v>1145909388.2057548</v>
      </c>
      <c r="AB6" s="78">
        <v>0</v>
      </c>
      <c r="AC6" s="79">
        <v>0</v>
      </c>
      <c r="AD6" s="77">
        <v>0</v>
      </c>
      <c r="AE6" s="78">
        <v>1180716448.4952912</v>
      </c>
      <c r="AF6" s="78">
        <v>0</v>
      </c>
      <c r="AG6" s="79">
        <v>0</v>
      </c>
      <c r="AH6" s="77">
        <v>0</v>
      </c>
      <c r="AI6" s="78">
        <v>1216470370.9655359</v>
      </c>
      <c r="AJ6" s="78">
        <v>0</v>
      </c>
      <c r="AK6" s="79">
        <v>0</v>
      </c>
      <c r="AL6" s="77">
        <v>0</v>
      </c>
      <c r="AM6" s="78">
        <v>1253951228.1259203</v>
      </c>
      <c r="AN6" s="78">
        <v>0</v>
      </c>
      <c r="AO6" s="79">
        <v>0</v>
      </c>
      <c r="AP6" s="77">
        <v>0</v>
      </c>
      <c r="AQ6" s="78">
        <v>1291861295.7822299</v>
      </c>
      <c r="AR6" s="78">
        <v>0</v>
      </c>
      <c r="AS6" s="79">
        <v>0</v>
      </c>
      <c r="AT6" s="77">
        <v>0</v>
      </c>
      <c r="AU6" s="78">
        <v>1331293288.7730029</v>
      </c>
      <c r="AV6" s="78">
        <v>0</v>
      </c>
      <c r="AW6" s="79">
        <v>0</v>
      </c>
    </row>
    <row r="7" spans="1:49" ht="45" x14ac:dyDescent="0.2">
      <c r="A7" s="76" t="s">
        <v>45</v>
      </c>
      <c r="B7" s="77">
        <v>0</v>
      </c>
      <c r="C7" s="78">
        <v>771255149.18346691</v>
      </c>
      <c r="D7" s="78">
        <v>0</v>
      </c>
      <c r="E7" s="79">
        <v>0</v>
      </c>
      <c r="F7" s="77">
        <v>0</v>
      </c>
      <c r="G7" s="78">
        <v>796545424.98809004</v>
      </c>
      <c r="H7" s="78">
        <v>0</v>
      </c>
      <c r="I7" s="79">
        <v>0</v>
      </c>
      <c r="J7" s="77">
        <v>0</v>
      </c>
      <c r="K7" s="78">
        <v>869670762.2489109</v>
      </c>
      <c r="L7" s="78">
        <v>0</v>
      </c>
      <c r="M7" s="79">
        <v>0</v>
      </c>
      <c r="N7" s="77">
        <v>0</v>
      </c>
      <c r="O7" s="78">
        <v>400124448.92480111</v>
      </c>
      <c r="P7" s="78">
        <v>0</v>
      </c>
      <c r="Q7" s="79">
        <v>0</v>
      </c>
      <c r="R7" s="77">
        <v>0</v>
      </c>
      <c r="S7" s="78">
        <v>412775957.0586164</v>
      </c>
      <c r="T7" s="78">
        <v>0</v>
      </c>
      <c r="U7" s="79">
        <v>0</v>
      </c>
      <c r="V7" s="77">
        <v>0</v>
      </c>
      <c r="W7" s="78">
        <v>343428775.91610444</v>
      </c>
      <c r="X7" s="78">
        <v>0</v>
      </c>
      <c r="Y7" s="79">
        <v>0</v>
      </c>
      <c r="Z7" s="77">
        <v>0</v>
      </c>
      <c r="AA7" s="78">
        <v>354026617.12236333</v>
      </c>
      <c r="AB7" s="78">
        <v>0</v>
      </c>
      <c r="AC7" s="79">
        <v>0</v>
      </c>
      <c r="AD7" s="77">
        <v>0</v>
      </c>
      <c r="AE7" s="78">
        <v>364780067.07325745</v>
      </c>
      <c r="AF7" s="78">
        <v>0</v>
      </c>
      <c r="AG7" s="79">
        <v>0</v>
      </c>
      <c r="AH7" s="77">
        <v>0</v>
      </c>
      <c r="AI7" s="78">
        <v>163007927.94836012</v>
      </c>
      <c r="AJ7" s="78">
        <v>0</v>
      </c>
      <c r="AK7" s="79">
        <v>0</v>
      </c>
      <c r="AL7" s="77">
        <v>0</v>
      </c>
      <c r="AM7" s="78">
        <v>168030332.54871374</v>
      </c>
      <c r="AN7" s="78">
        <v>0</v>
      </c>
      <c r="AO7" s="79">
        <v>0</v>
      </c>
      <c r="AP7" s="77">
        <v>0</v>
      </c>
      <c r="AQ7" s="78">
        <v>173110314.53200552</v>
      </c>
      <c r="AR7" s="78">
        <v>0</v>
      </c>
      <c r="AS7" s="79">
        <v>0</v>
      </c>
      <c r="AT7" s="77">
        <v>0</v>
      </c>
      <c r="AU7" s="78">
        <v>178394291.36047247</v>
      </c>
      <c r="AV7" s="78">
        <v>0</v>
      </c>
      <c r="AW7" s="79">
        <v>0</v>
      </c>
    </row>
    <row r="8" spans="1:49" ht="30" x14ac:dyDescent="0.2">
      <c r="A8" s="80" t="s">
        <v>46</v>
      </c>
      <c r="B8" s="81">
        <v>0</v>
      </c>
      <c r="C8" s="82">
        <v>286414021.84731406</v>
      </c>
      <c r="D8" s="82">
        <v>0</v>
      </c>
      <c r="E8" s="83">
        <v>0</v>
      </c>
      <c r="F8" s="81">
        <v>0</v>
      </c>
      <c r="G8" s="82">
        <v>295805841.94018304</v>
      </c>
      <c r="H8" s="82">
        <v>0</v>
      </c>
      <c r="I8" s="83">
        <v>0</v>
      </c>
      <c r="J8" s="81">
        <v>0</v>
      </c>
      <c r="K8" s="82">
        <v>305252582.8501302</v>
      </c>
      <c r="L8" s="82">
        <v>0</v>
      </c>
      <c r="M8" s="83">
        <v>0</v>
      </c>
      <c r="N8" s="81">
        <v>0</v>
      </c>
      <c r="O8" s="82">
        <v>0</v>
      </c>
      <c r="P8" s="82">
        <v>0</v>
      </c>
      <c r="Q8" s="83">
        <v>0</v>
      </c>
      <c r="R8" s="81">
        <v>0</v>
      </c>
      <c r="S8" s="82">
        <v>0</v>
      </c>
      <c r="T8" s="82">
        <v>0</v>
      </c>
      <c r="U8" s="83">
        <v>0</v>
      </c>
      <c r="V8" s="81">
        <v>0</v>
      </c>
      <c r="W8" s="82">
        <v>0</v>
      </c>
      <c r="X8" s="82">
        <v>0</v>
      </c>
      <c r="Y8" s="83">
        <v>0</v>
      </c>
      <c r="Z8" s="81">
        <v>0</v>
      </c>
      <c r="AA8" s="82">
        <v>0</v>
      </c>
      <c r="AB8" s="82">
        <v>0</v>
      </c>
      <c r="AC8" s="83">
        <v>0</v>
      </c>
      <c r="AD8" s="81">
        <v>0</v>
      </c>
      <c r="AE8" s="82">
        <v>0</v>
      </c>
      <c r="AF8" s="82">
        <v>0</v>
      </c>
      <c r="AG8" s="83">
        <v>0</v>
      </c>
      <c r="AH8" s="81">
        <v>0</v>
      </c>
      <c r="AI8" s="82">
        <v>0</v>
      </c>
      <c r="AJ8" s="82">
        <v>0</v>
      </c>
      <c r="AK8" s="83">
        <v>0</v>
      </c>
      <c r="AL8" s="81">
        <v>0</v>
      </c>
      <c r="AM8" s="82">
        <v>0</v>
      </c>
      <c r="AN8" s="82">
        <v>0</v>
      </c>
      <c r="AO8" s="83">
        <v>0</v>
      </c>
      <c r="AP8" s="81">
        <v>0</v>
      </c>
      <c r="AQ8" s="82">
        <v>0</v>
      </c>
      <c r="AR8" s="82">
        <v>0</v>
      </c>
      <c r="AS8" s="83">
        <v>0</v>
      </c>
      <c r="AT8" s="81">
        <v>0</v>
      </c>
      <c r="AU8" s="82">
        <v>0</v>
      </c>
      <c r="AV8" s="82">
        <v>0</v>
      </c>
      <c r="AW8" s="83">
        <v>0</v>
      </c>
    </row>
    <row r="9" spans="1:49" ht="26.25" thickBot="1" x14ac:dyDescent="0.25">
      <c r="A9" s="84" t="s">
        <v>47</v>
      </c>
      <c r="B9" s="85"/>
      <c r="C9" s="86">
        <f>+SUM(C6:C8)</f>
        <v>1786760654.3148949</v>
      </c>
      <c r="D9" s="86"/>
      <c r="E9" s="86"/>
      <c r="F9" s="86"/>
      <c r="G9" s="86">
        <f t="shared" ref="G9:AU9" si="0">+SUM(G6:G8)</f>
        <v>1845351319.2663765</v>
      </c>
      <c r="H9" s="86"/>
      <c r="I9" s="86"/>
      <c r="J9" s="86"/>
      <c r="K9" s="86">
        <f t="shared" si="0"/>
        <v>1951970603.4992723</v>
      </c>
      <c r="L9" s="86"/>
      <c r="M9" s="86"/>
      <c r="N9" s="86"/>
      <c r="O9" s="86">
        <f t="shared" si="0"/>
        <v>1202014176.1199069</v>
      </c>
      <c r="P9" s="86"/>
      <c r="Q9" s="86"/>
      <c r="R9" s="86"/>
      <c r="S9" s="86">
        <f t="shared" si="0"/>
        <v>1490621003.2168896</v>
      </c>
      <c r="T9" s="86"/>
      <c r="U9" s="86"/>
      <c r="V9" s="86"/>
      <c r="W9" s="86">
        <f t="shared" si="0"/>
        <v>1455035178.4651923</v>
      </c>
      <c r="X9" s="86"/>
      <c r="Y9" s="86"/>
      <c r="Z9" s="86"/>
      <c r="AA9" s="86">
        <f t="shared" si="0"/>
        <v>1499936005.3281181</v>
      </c>
      <c r="AB9" s="86"/>
      <c r="AC9" s="86"/>
      <c r="AD9" s="86"/>
      <c r="AE9" s="86">
        <f t="shared" si="0"/>
        <v>1545496515.5685487</v>
      </c>
      <c r="AF9" s="86"/>
      <c r="AG9" s="86"/>
      <c r="AH9" s="86"/>
      <c r="AI9" s="86">
        <f t="shared" si="0"/>
        <v>1379478298.9138961</v>
      </c>
      <c r="AJ9" s="86"/>
      <c r="AK9" s="86"/>
      <c r="AL9" s="86"/>
      <c r="AM9" s="86">
        <f t="shared" si="0"/>
        <v>1421981560.674634</v>
      </c>
      <c r="AN9" s="86"/>
      <c r="AO9" s="86"/>
      <c r="AP9" s="86"/>
      <c r="AQ9" s="86">
        <f t="shared" si="0"/>
        <v>1464971610.3142354</v>
      </c>
      <c r="AR9" s="86"/>
      <c r="AS9" s="86"/>
      <c r="AT9" s="86"/>
      <c r="AU9" s="86">
        <f t="shared" si="0"/>
        <v>1509687580.1334753</v>
      </c>
      <c r="AV9" s="86"/>
      <c r="AW9" s="86"/>
    </row>
    <row r="10" spans="1:49" ht="14.25" x14ac:dyDescent="0.2">
      <c r="A10" s="105" t="s">
        <v>76</v>
      </c>
      <c r="B10" s="111">
        <v>2021</v>
      </c>
      <c r="C10" s="112"/>
      <c r="D10" s="112"/>
      <c r="E10" s="113"/>
      <c r="F10" s="111">
        <v>2022</v>
      </c>
      <c r="G10" s="112"/>
      <c r="H10" s="112"/>
      <c r="I10" s="113"/>
      <c r="J10" s="111">
        <v>2023</v>
      </c>
      <c r="K10" s="112"/>
      <c r="L10" s="112"/>
      <c r="M10" s="113"/>
      <c r="N10" s="111">
        <v>2024</v>
      </c>
      <c r="O10" s="112"/>
      <c r="P10" s="112"/>
      <c r="Q10" s="113"/>
      <c r="R10" s="111">
        <v>2025</v>
      </c>
      <c r="S10" s="112"/>
      <c r="T10" s="112"/>
      <c r="U10" s="113"/>
      <c r="V10" s="111">
        <v>2026</v>
      </c>
      <c r="W10" s="112"/>
      <c r="X10" s="112"/>
      <c r="Y10" s="113"/>
      <c r="Z10" s="111">
        <v>2027</v>
      </c>
      <c r="AA10" s="112"/>
      <c r="AB10" s="112"/>
      <c r="AC10" s="113"/>
      <c r="AD10" s="111">
        <v>2028</v>
      </c>
      <c r="AE10" s="112"/>
      <c r="AF10" s="112"/>
      <c r="AG10" s="113"/>
      <c r="AH10" s="111">
        <v>2029</v>
      </c>
      <c r="AI10" s="112"/>
      <c r="AJ10" s="112"/>
      <c r="AK10" s="113"/>
      <c r="AL10" s="111">
        <v>2030</v>
      </c>
      <c r="AM10" s="112"/>
      <c r="AN10" s="112"/>
      <c r="AO10" s="113"/>
      <c r="AP10" s="111">
        <v>2031</v>
      </c>
      <c r="AQ10" s="112"/>
      <c r="AR10" s="112"/>
      <c r="AS10" s="113"/>
      <c r="AT10" s="111">
        <v>2032</v>
      </c>
      <c r="AU10" s="112"/>
      <c r="AV10" s="112"/>
      <c r="AW10" s="113"/>
    </row>
    <row r="11" spans="1:49" ht="61.5" x14ac:dyDescent="0.2">
      <c r="A11" s="106"/>
      <c r="B11" s="87" t="s">
        <v>0</v>
      </c>
      <c r="C11" s="88" t="s">
        <v>1</v>
      </c>
      <c r="D11" s="88" t="s">
        <v>2</v>
      </c>
      <c r="E11" s="89" t="s">
        <v>3</v>
      </c>
      <c r="F11" s="87" t="s">
        <v>0</v>
      </c>
      <c r="G11" s="88" t="s">
        <v>1</v>
      </c>
      <c r="H11" s="88" t="s">
        <v>2</v>
      </c>
      <c r="I11" s="89" t="s">
        <v>3</v>
      </c>
      <c r="J11" s="87" t="s">
        <v>0</v>
      </c>
      <c r="K11" s="88" t="s">
        <v>1</v>
      </c>
      <c r="L11" s="88" t="s">
        <v>2</v>
      </c>
      <c r="M11" s="89" t="s">
        <v>3</v>
      </c>
      <c r="N11" s="87" t="s">
        <v>0</v>
      </c>
      <c r="O11" s="88" t="s">
        <v>1</v>
      </c>
      <c r="P11" s="88" t="s">
        <v>2</v>
      </c>
      <c r="Q11" s="89" t="s">
        <v>3</v>
      </c>
      <c r="R11" s="87" t="s">
        <v>0</v>
      </c>
      <c r="S11" s="88" t="s">
        <v>1</v>
      </c>
      <c r="T11" s="88" t="s">
        <v>2</v>
      </c>
      <c r="U11" s="89" t="s">
        <v>3</v>
      </c>
      <c r="V11" s="87" t="s">
        <v>0</v>
      </c>
      <c r="W11" s="88" t="s">
        <v>1</v>
      </c>
      <c r="X11" s="88" t="s">
        <v>2</v>
      </c>
      <c r="Y11" s="89" t="s">
        <v>3</v>
      </c>
      <c r="Z11" s="87" t="s">
        <v>0</v>
      </c>
      <c r="AA11" s="88" t="s">
        <v>1</v>
      </c>
      <c r="AB11" s="88" t="s">
        <v>2</v>
      </c>
      <c r="AC11" s="89" t="s">
        <v>3</v>
      </c>
      <c r="AD11" s="87" t="s">
        <v>0</v>
      </c>
      <c r="AE11" s="88" t="s">
        <v>1</v>
      </c>
      <c r="AF11" s="88" t="s">
        <v>2</v>
      </c>
      <c r="AG11" s="89" t="s">
        <v>3</v>
      </c>
      <c r="AH11" s="87" t="s">
        <v>0</v>
      </c>
      <c r="AI11" s="88" t="s">
        <v>1</v>
      </c>
      <c r="AJ11" s="88" t="s">
        <v>2</v>
      </c>
      <c r="AK11" s="89" t="s">
        <v>3</v>
      </c>
      <c r="AL11" s="87" t="s">
        <v>0</v>
      </c>
      <c r="AM11" s="88" t="s">
        <v>1</v>
      </c>
      <c r="AN11" s="88" t="s">
        <v>2</v>
      </c>
      <c r="AO11" s="89" t="s">
        <v>3</v>
      </c>
      <c r="AP11" s="87" t="s">
        <v>0</v>
      </c>
      <c r="AQ11" s="88" t="s">
        <v>1</v>
      </c>
      <c r="AR11" s="88" t="s">
        <v>2</v>
      </c>
      <c r="AS11" s="89" t="s">
        <v>3</v>
      </c>
      <c r="AT11" s="87" t="s">
        <v>0</v>
      </c>
      <c r="AU11" s="88" t="s">
        <v>1</v>
      </c>
      <c r="AV11" s="88" t="s">
        <v>2</v>
      </c>
      <c r="AW11" s="89" t="s">
        <v>3</v>
      </c>
    </row>
    <row r="12" spans="1:49" ht="45" x14ac:dyDescent="0.2">
      <c r="A12" s="76" t="s">
        <v>48</v>
      </c>
      <c r="B12" s="77">
        <v>0</v>
      </c>
      <c r="C12" s="78">
        <v>1215150670.9102774</v>
      </c>
      <c r="D12" s="78">
        <v>0</v>
      </c>
      <c r="E12" s="79">
        <v>0</v>
      </c>
      <c r="F12" s="77">
        <v>0</v>
      </c>
      <c r="G12" s="78">
        <v>1254996752.5137897</v>
      </c>
      <c r="H12" s="78"/>
      <c r="I12" s="79">
        <v>0</v>
      </c>
      <c r="J12" s="77">
        <v>0</v>
      </c>
      <c r="K12" s="78">
        <v>1144330010.721405</v>
      </c>
      <c r="L12" s="78">
        <v>0</v>
      </c>
      <c r="M12" s="79">
        <v>0</v>
      </c>
      <c r="N12" s="77">
        <v>0</v>
      </c>
      <c r="O12" s="78">
        <v>970907034.9969672</v>
      </c>
      <c r="P12" s="78">
        <v>0</v>
      </c>
      <c r="Q12" s="79">
        <v>0</v>
      </c>
      <c r="R12" s="77">
        <v>0</v>
      </c>
      <c r="S12" s="78">
        <v>1001606079.4653822</v>
      </c>
      <c r="T12" s="78">
        <v>0</v>
      </c>
      <c r="U12" s="79">
        <v>0</v>
      </c>
      <c r="V12" s="77">
        <v>0</v>
      </c>
      <c r="W12" s="78">
        <v>1032980156.9477837</v>
      </c>
      <c r="X12" s="78">
        <v>0</v>
      </c>
      <c r="Y12" s="79">
        <v>0</v>
      </c>
      <c r="Z12" s="77">
        <v>0</v>
      </c>
      <c r="AA12" s="78">
        <v>1064856809.2269838</v>
      </c>
      <c r="AB12" s="78">
        <v>0</v>
      </c>
      <c r="AC12" s="79">
        <v>0</v>
      </c>
      <c r="AD12" s="77">
        <v>0</v>
      </c>
      <c r="AE12" s="78">
        <v>1097201508.3232479</v>
      </c>
      <c r="AF12" s="78">
        <v>0</v>
      </c>
      <c r="AG12" s="79">
        <v>0</v>
      </c>
      <c r="AH12" s="77">
        <v>0</v>
      </c>
      <c r="AI12" s="78">
        <v>1130426331.168299</v>
      </c>
      <c r="AJ12" s="78">
        <v>0</v>
      </c>
      <c r="AK12" s="79">
        <v>0</v>
      </c>
      <c r="AL12" s="77">
        <v>0</v>
      </c>
      <c r="AM12" s="78">
        <v>1165255670.314424</v>
      </c>
      <c r="AN12" s="78">
        <v>0</v>
      </c>
      <c r="AO12" s="79">
        <v>0</v>
      </c>
      <c r="AP12" s="77">
        <v>0</v>
      </c>
      <c r="AQ12" s="78">
        <v>1200484296.7257283</v>
      </c>
      <c r="AR12" s="78">
        <v>0</v>
      </c>
      <c r="AS12" s="79">
        <v>0</v>
      </c>
      <c r="AT12" s="77">
        <v>0</v>
      </c>
      <c r="AU12" s="78">
        <v>1237127585.2783833</v>
      </c>
      <c r="AV12" s="78">
        <v>0</v>
      </c>
      <c r="AW12" s="79">
        <v>0</v>
      </c>
    </row>
    <row r="13" spans="1:49" ht="75" x14ac:dyDescent="0.2">
      <c r="A13" s="76" t="s">
        <v>49</v>
      </c>
      <c r="B13" s="77"/>
      <c r="C13" s="78">
        <v>558696673.9528507</v>
      </c>
      <c r="D13" s="78">
        <v>0</v>
      </c>
      <c r="E13" s="79">
        <v>0</v>
      </c>
      <c r="F13" s="77">
        <v>0</v>
      </c>
      <c r="G13" s="78">
        <v>577016931.51009643</v>
      </c>
      <c r="H13" s="78">
        <v>0</v>
      </c>
      <c r="I13" s="79">
        <v>0</v>
      </c>
      <c r="J13" s="77">
        <v>0</v>
      </c>
      <c r="K13" s="78">
        <v>278874638.13801765</v>
      </c>
      <c r="L13" s="78">
        <v>0</v>
      </c>
      <c r="M13" s="79">
        <v>0</v>
      </c>
      <c r="N13" s="77">
        <v>0</v>
      </c>
      <c r="O13" s="78">
        <v>287790398.38358617</v>
      </c>
      <c r="P13" s="78">
        <v>0</v>
      </c>
      <c r="Q13" s="79">
        <v>0</v>
      </c>
      <c r="R13" s="77">
        <v>0</v>
      </c>
      <c r="S13" s="78">
        <v>296890023.7020784</v>
      </c>
      <c r="T13" s="78">
        <v>0</v>
      </c>
      <c r="U13" s="79">
        <v>0</v>
      </c>
      <c r="V13" s="77">
        <v>0</v>
      </c>
      <c r="W13" s="78">
        <v>306189738.22892392</v>
      </c>
      <c r="X13" s="78">
        <v>0</v>
      </c>
      <c r="Y13" s="79">
        <v>0</v>
      </c>
      <c r="Z13" s="77">
        <v>0</v>
      </c>
      <c r="AA13" s="78">
        <v>315638422.94114739</v>
      </c>
      <c r="AB13" s="78">
        <v>0</v>
      </c>
      <c r="AC13" s="79">
        <v>0</v>
      </c>
      <c r="AD13" s="77">
        <v>0</v>
      </c>
      <c r="AE13" s="78">
        <v>325225843.26356804</v>
      </c>
      <c r="AF13" s="78">
        <v>0</v>
      </c>
      <c r="AG13" s="79">
        <v>0</v>
      </c>
      <c r="AH13" s="77">
        <v>0</v>
      </c>
      <c r="AI13" s="78">
        <v>335074144.5510658</v>
      </c>
      <c r="AJ13" s="78">
        <v>0</v>
      </c>
      <c r="AK13" s="79">
        <v>0</v>
      </c>
      <c r="AL13" s="77">
        <v>0</v>
      </c>
      <c r="AM13" s="78">
        <v>345398046.86817247</v>
      </c>
      <c r="AN13" s="78">
        <v>0</v>
      </c>
      <c r="AO13" s="79">
        <v>0</v>
      </c>
      <c r="AP13" s="77">
        <v>0</v>
      </c>
      <c r="AQ13" s="78">
        <v>355840303.50446045</v>
      </c>
      <c r="AR13" s="78">
        <v>0</v>
      </c>
      <c r="AS13" s="79">
        <v>0</v>
      </c>
      <c r="AT13" s="77">
        <v>0</v>
      </c>
      <c r="AU13" s="78">
        <v>366701885.74717873</v>
      </c>
      <c r="AV13" s="78">
        <v>0</v>
      </c>
      <c r="AW13" s="79">
        <v>0</v>
      </c>
    </row>
    <row r="14" spans="1:49" ht="26.25" thickBot="1" x14ac:dyDescent="0.25">
      <c r="A14" s="84" t="s">
        <v>50</v>
      </c>
      <c r="B14" s="85"/>
      <c r="C14" s="86">
        <f>+SUM(C12:C13)</f>
        <v>1773847344.8631282</v>
      </c>
      <c r="D14" s="86"/>
      <c r="E14" s="86"/>
      <c r="F14" s="86"/>
      <c r="G14" s="86">
        <f t="shared" ref="G14:AU14" si="1">+SUM(G12:G13)</f>
        <v>1832013684.0238862</v>
      </c>
      <c r="H14" s="86"/>
      <c r="I14" s="86"/>
      <c r="J14" s="86"/>
      <c r="K14" s="86">
        <f t="shared" si="1"/>
        <v>1423204648.8594227</v>
      </c>
      <c r="L14" s="86"/>
      <c r="M14" s="86"/>
      <c r="N14" s="86"/>
      <c r="O14" s="86">
        <f t="shared" si="1"/>
        <v>1258697433.3805532</v>
      </c>
      <c r="P14" s="86"/>
      <c r="Q14" s="86"/>
      <c r="R14" s="86"/>
      <c r="S14" s="86">
        <f t="shared" si="1"/>
        <v>1298496103.1674607</v>
      </c>
      <c r="T14" s="86"/>
      <c r="U14" s="86"/>
      <c r="V14" s="86"/>
      <c r="W14" s="86">
        <f t="shared" si="1"/>
        <v>1339169895.1767077</v>
      </c>
      <c r="X14" s="86"/>
      <c r="Y14" s="86"/>
      <c r="Z14" s="86"/>
      <c r="AA14" s="86">
        <f t="shared" si="1"/>
        <v>1380495232.1681311</v>
      </c>
      <c r="AB14" s="86"/>
      <c r="AC14" s="86"/>
      <c r="AD14" s="86"/>
      <c r="AE14" s="86">
        <f t="shared" si="1"/>
        <v>1422427351.5868158</v>
      </c>
      <c r="AF14" s="86"/>
      <c r="AG14" s="86"/>
      <c r="AH14" s="86"/>
      <c r="AI14" s="86">
        <f t="shared" si="1"/>
        <v>1465500475.7193646</v>
      </c>
      <c r="AJ14" s="86"/>
      <c r="AK14" s="86"/>
      <c r="AL14" s="86"/>
      <c r="AM14" s="86">
        <f t="shared" si="1"/>
        <v>1510653717.1825964</v>
      </c>
      <c r="AN14" s="86"/>
      <c r="AO14" s="86"/>
      <c r="AP14" s="86"/>
      <c r="AQ14" s="86">
        <f t="shared" si="1"/>
        <v>1556324600.2301888</v>
      </c>
      <c r="AR14" s="86"/>
      <c r="AS14" s="86"/>
      <c r="AT14" s="86"/>
      <c r="AU14" s="86">
        <f t="shared" si="1"/>
        <v>1603829471.025562</v>
      </c>
      <c r="AV14" s="86"/>
      <c r="AW14" s="86"/>
    </row>
    <row r="15" spans="1:49" ht="14.25" x14ac:dyDescent="0.2">
      <c r="A15" s="105" t="s">
        <v>77</v>
      </c>
      <c r="B15" s="108">
        <v>2021</v>
      </c>
      <c r="C15" s="109"/>
      <c r="D15" s="109"/>
      <c r="E15" s="110"/>
      <c r="F15" s="108">
        <v>2022</v>
      </c>
      <c r="G15" s="109"/>
      <c r="H15" s="109"/>
      <c r="I15" s="110"/>
      <c r="J15" s="108">
        <v>2023</v>
      </c>
      <c r="K15" s="109"/>
      <c r="L15" s="109"/>
      <c r="M15" s="110"/>
      <c r="N15" s="108">
        <v>2024</v>
      </c>
      <c r="O15" s="109"/>
      <c r="P15" s="109"/>
      <c r="Q15" s="110"/>
      <c r="R15" s="108">
        <v>2025</v>
      </c>
      <c r="S15" s="109"/>
      <c r="T15" s="109"/>
      <c r="U15" s="110"/>
      <c r="V15" s="108">
        <v>2026</v>
      </c>
      <c r="W15" s="109"/>
      <c r="X15" s="109"/>
      <c r="Y15" s="110"/>
      <c r="Z15" s="108">
        <v>2027</v>
      </c>
      <c r="AA15" s="109"/>
      <c r="AB15" s="109"/>
      <c r="AC15" s="110"/>
      <c r="AD15" s="108">
        <v>2028</v>
      </c>
      <c r="AE15" s="109"/>
      <c r="AF15" s="109"/>
      <c r="AG15" s="110"/>
      <c r="AH15" s="108">
        <v>2029</v>
      </c>
      <c r="AI15" s="109"/>
      <c r="AJ15" s="109"/>
      <c r="AK15" s="110"/>
      <c r="AL15" s="108">
        <v>2030</v>
      </c>
      <c r="AM15" s="109"/>
      <c r="AN15" s="109"/>
      <c r="AO15" s="110"/>
      <c r="AP15" s="108">
        <v>2031</v>
      </c>
      <c r="AQ15" s="109"/>
      <c r="AR15" s="109"/>
      <c r="AS15" s="110"/>
      <c r="AT15" s="108">
        <v>2032</v>
      </c>
      <c r="AU15" s="109"/>
      <c r="AV15" s="109"/>
      <c r="AW15" s="110"/>
    </row>
    <row r="16" spans="1:49" ht="61.5" x14ac:dyDescent="0.2">
      <c r="A16" s="106"/>
      <c r="B16" s="73" t="s">
        <v>0</v>
      </c>
      <c r="C16" s="74" t="s">
        <v>1</v>
      </c>
      <c r="D16" s="74" t="s">
        <v>2</v>
      </c>
      <c r="E16" s="75" t="s">
        <v>3</v>
      </c>
      <c r="F16" s="73" t="s">
        <v>0</v>
      </c>
      <c r="G16" s="74" t="s">
        <v>1</v>
      </c>
      <c r="H16" s="74" t="s">
        <v>2</v>
      </c>
      <c r="I16" s="75" t="s">
        <v>3</v>
      </c>
      <c r="J16" s="73" t="s">
        <v>0</v>
      </c>
      <c r="K16" s="74" t="s">
        <v>1</v>
      </c>
      <c r="L16" s="74" t="s">
        <v>2</v>
      </c>
      <c r="M16" s="75" t="s">
        <v>3</v>
      </c>
      <c r="N16" s="73" t="s">
        <v>0</v>
      </c>
      <c r="O16" s="74" t="s">
        <v>1</v>
      </c>
      <c r="P16" s="74" t="s">
        <v>2</v>
      </c>
      <c r="Q16" s="75" t="s">
        <v>3</v>
      </c>
      <c r="R16" s="73" t="s">
        <v>0</v>
      </c>
      <c r="S16" s="74" t="s">
        <v>1</v>
      </c>
      <c r="T16" s="74" t="s">
        <v>2</v>
      </c>
      <c r="U16" s="75" t="s">
        <v>3</v>
      </c>
      <c r="V16" s="73" t="s">
        <v>0</v>
      </c>
      <c r="W16" s="74" t="s">
        <v>1</v>
      </c>
      <c r="X16" s="74" t="s">
        <v>2</v>
      </c>
      <c r="Y16" s="75" t="s">
        <v>3</v>
      </c>
      <c r="Z16" s="73" t="s">
        <v>0</v>
      </c>
      <c r="AA16" s="74" t="s">
        <v>1</v>
      </c>
      <c r="AB16" s="74" t="s">
        <v>2</v>
      </c>
      <c r="AC16" s="75" t="s">
        <v>3</v>
      </c>
      <c r="AD16" s="73" t="s">
        <v>0</v>
      </c>
      <c r="AE16" s="74" t="s">
        <v>1</v>
      </c>
      <c r="AF16" s="74" t="s">
        <v>2</v>
      </c>
      <c r="AG16" s="75" t="s">
        <v>3</v>
      </c>
      <c r="AH16" s="73" t="s">
        <v>0</v>
      </c>
      <c r="AI16" s="74" t="s">
        <v>1</v>
      </c>
      <c r="AJ16" s="74" t="s">
        <v>2</v>
      </c>
      <c r="AK16" s="75" t="s">
        <v>3</v>
      </c>
      <c r="AL16" s="73" t="s">
        <v>0</v>
      </c>
      <c r="AM16" s="74" t="s">
        <v>1</v>
      </c>
      <c r="AN16" s="74" t="s">
        <v>2</v>
      </c>
      <c r="AO16" s="75" t="s">
        <v>3</v>
      </c>
      <c r="AP16" s="73" t="s">
        <v>0</v>
      </c>
      <c r="AQ16" s="74" t="s">
        <v>1</v>
      </c>
      <c r="AR16" s="74" t="s">
        <v>2</v>
      </c>
      <c r="AS16" s="75" t="s">
        <v>3</v>
      </c>
      <c r="AT16" s="73" t="s">
        <v>0</v>
      </c>
      <c r="AU16" s="74" t="s">
        <v>1</v>
      </c>
      <c r="AV16" s="74" t="s">
        <v>2</v>
      </c>
      <c r="AW16" s="75" t="s">
        <v>3</v>
      </c>
    </row>
    <row r="17" spans="1:49" ht="120" x14ac:dyDescent="0.2">
      <c r="A17" s="76" t="s">
        <v>51</v>
      </c>
      <c r="B17" s="77">
        <v>0</v>
      </c>
      <c r="C17" s="78">
        <v>773134663.08845544</v>
      </c>
      <c r="D17" s="78">
        <v>0</v>
      </c>
      <c r="E17" s="79">
        <v>0</v>
      </c>
      <c r="F17" s="77">
        <v>0</v>
      </c>
      <c r="G17" s="78">
        <v>798486570.15101695</v>
      </c>
      <c r="H17" s="78">
        <v>0</v>
      </c>
      <c r="I17" s="79">
        <v>0</v>
      </c>
      <c r="J17" s="77">
        <v>0</v>
      </c>
      <c r="K17" s="78">
        <v>823986728.29128242</v>
      </c>
      <c r="L17" s="78">
        <v>0</v>
      </c>
      <c r="M17" s="79">
        <v>0</v>
      </c>
      <c r="N17" s="77">
        <v>0</v>
      </c>
      <c r="O17" s="78">
        <v>850329991.93126857</v>
      </c>
      <c r="P17" s="78">
        <v>0</v>
      </c>
      <c r="Q17" s="79">
        <v>0</v>
      </c>
      <c r="R17" s="77">
        <v>0</v>
      </c>
      <c r="S17" s="78">
        <v>877216518.95618248</v>
      </c>
      <c r="T17" s="78">
        <v>0</v>
      </c>
      <c r="U17" s="79">
        <v>0</v>
      </c>
      <c r="V17" s="77">
        <v>0</v>
      </c>
      <c r="W17" s="78">
        <v>904694246.57666934</v>
      </c>
      <c r="X17" s="78">
        <v>0</v>
      </c>
      <c r="Y17" s="79">
        <v>0</v>
      </c>
      <c r="Z17" s="77">
        <v>0</v>
      </c>
      <c r="AA17" s="78">
        <v>296502637.03157413</v>
      </c>
      <c r="AB17" s="78">
        <v>0</v>
      </c>
      <c r="AC17" s="79">
        <v>0</v>
      </c>
      <c r="AD17" s="77">
        <v>0</v>
      </c>
      <c r="AE17" s="78">
        <v>633224377.77038932</v>
      </c>
      <c r="AF17" s="78">
        <v>0</v>
      </c>
      <c r="AG17" s="79">
        <v>0</v>
      </c>
      <c r="AH17" s="77">
        <v>0</v>
      </c>
      <c r="AI17" s="78">
        <v>314760055.30231136</v>
      </c>
      <c r="AJ17" s="78">
        <v>0</v>
      </c>
      <c r="AK17" s="79">
        <v>0</v>
      </c>
      <c r="AL17" s="77">
        <v>0</v>
      </c>
      <c r="AM17" s="78">
        <v>672500257.41022289</v>
      </c>
      <c r="AN17" s="78">
        <v>0</v>
      </c>
      <c r="AO17" s="79">
        <v>0</v>
      </c>
      <c r="AP17" s="77">
        <v>0</v>
      </c>
      <c r="AQ17" s="78">
        <v>334267252.28208584</v>
      </c>
      <c r="AR17" s="78">
        <v>0</v>
      </c>
      <c r="AS17" s="79">
        <v>0</v>
      </c>
      <c r="AT17" s="77">
        <v>0</v>
      </c>
      <c r="AU17" s="78">
        <v>713979464.54489923</v>
      </c>
      <c r="AV17" s="78">
        <v>0</v>
      </c>
      <c r="AW17" s="79">
        <v>0</v>
      </c>
    </row>
    <row r="18" spans="1:49" ht="75" x14ac:dyDescent="0.2">
      <c r="A18" s="76" t="s">
        <v>52</v>
      </c>
      <c r="B18" s="77">
        <v>0</v>
      </c>
      <c r="C18" s="78">
        <v>5407272918.4653358</v>
      </c>
      <c r="D18" s="78">
        <v>0</v>
      </c>
      <c r="E18" s="79">
        <v>0</v>
      </c>
      <c r="F18" s="77">
        <v>0</v>
      </c>
      <c r="G18" s="78">
        <v>1020149657.6410753</v>
      </c>
      <c r="H18" s="78">
        <v>0</v>
      </c>
      <c r="I18" s="79">
        <v>0</v>
      </c>
      <c r="J18" s="77">
        <v>0</v>
      </c>
      <c r="K18" s="78">
        <v>505960366.7961846</v>
      </c>
      <c r="L18" s="78">
        <v>0</v>
      </c>
      <c r="M18" s="79">
        <v>0</v>
      </c>
      <c r="N18" s="77">
        <v>0</v>
      </c>
      <c r="O18" s="78">
        <v>4585612758.2827101</v>
      </c>
      <c r="P18" s="78">
        <v>0</v>
      </c>
      <c r="Q18" s="79">
        <v>0</v>
      </c>
      <c r="R18" s="77">
        <v>0</v>
      </c>
      <c r="S18" s="78">
        <v>0</v>
      </c>
      <c r="T18" s="78">
        <v>0</v>
      </c>
      <c r="U18" s="79">
        <v>0</v>
      </c>
      <c r="V18" s="77">
        <v>0</v>
      </c>
      <c r="W18" s="78">
        <v>1749752150.4682579</v>
      </c>
      <c r="X18" s="78">
        <v>0</v>
      </c>
      <c r="Y18" s="79">
        <v>0</v>
      </c>
      <c r="Z18" s="77">
        <v>0</v>
      </c>
      <c r="AA18" s="78">
        <v>5029339364.2479153</v>
      </c>
      <c r="AB18" s="78">
        <v>0</v>
      </c>
      <c r="AC18" s="79">
        <v>0</v>
      </c>
      <c r="AD18" s="77">
        <v>0</v>
      </c>
      <c r="AE18" s="78">
        <v>0</v>
      </c>
      <c r="AF18" s="78">
        <v>0</v>
      </c>
      <c r="AG18" s="79">
        <v>0</v>
      </c>
      <c r="AH18" s="77">
        <v>0</v>
      </c>
      <c r="AI18" s="78">
        <v>0</v>
      </c>
      <c r="AJ18" s="78">
        <v>0</v>
      </c>
      <c r="AK18" s="79">
        <v>0</v>
      </c>
      <c r="AL18" s="77">
        <v>0</v>
      </c>
      <c r="AM18" s="78">
        <v>5503525132.5290747</v>
      </c>
      <c r="AN18" s="78">
        <v>0</v>
      </c>
      <c r="AO18" s="79">
        <v>0</v>
      </c>
      <c r="AP18" s="77">
        <v>0</v>
      </c>
      <c r="AQ18" s="78">
        <v>0</v>
      </c>
      <c r="AR18" s="78">
        <v>0</v>
      </c>
      <c r="AS18" s="79">
        <v>0</v>
      </c>
      <c r="AT18" s="77">
        <v>0</v>
      </c>
      <c r="AU18" s="78">
        <v>0</v>
      </c>
      <c r="AV18" s="78">
        <v>0</v>
      </c>
      <c r="AW18" s="79">
        <v>0</v>
      </c>
    </row>
    <row r="19" spans="1:49" ht="75" x14ac:dyDescent="0.2">
      <c r="A19" s="76" t="s">
        <v>53</v>
      </c>
      <c r="B19" s="77">
        <v>0</v>
      </c>
      <c r="C19" s="78">
        <v>5860760267.1736841</v>
      </c>
      <c r="D19" s="78">
        <v>0</v>
      </c>
      <c r="E19" s="79">
        <v>0</v>
      </c>
      <c r="F19" s="77">
        <v>0</v>
      </c>
      <c r="G19" s="78">
        <v>7216280662.064724</v>
      </c>
      <c r="H19" s="78">
        <v>0</v>
      </c>
      <c r="I19" s="79">
        <v>0</v>
      </c>
      <c r="J19" s="77">
        <v>0</v>
      </c>
      <c r="K19" s="78">
        <v>9843130407.3257713</v>
      </c>
      <c r="L19" s="78">
        <v>0</v>
      </c>
      <c r="M19" s="79">
        <v>0</v>
      </c>
      <c r="N19" s="77">
        <v>0</v>
      </c>
      <c r="O19" s="78">
        <v>11004981141.566265</v>
      </c>
      <c r="P19" s="78">
        <v>0</v>
      </c>
      <c r="Q19" s="79">
        <v>0</v>
      </c>
      <c r="R19" s="77">
        <v>0</v>
      </c>
      <c r="S19" s="78">
        <v>13176862968.832949</v>
      </c>
      <c r="T19" s="78">
        <v>0</v>
      </c>
      <c r="U19" s="79">
        <v>0</v>
      </c>
      <c r="V19" s="77">
        <v>0</v>
      </c>
      <c r="W19" s="78">
        <v>15801055447.888783</v>
      </c>
      <c r="X19" s="78">
        <v>0</v>
      </c>
      <c r="Y19" s="79">
        <v>0</v>
      </c>
      <c r="Z19" s="77">
        <v>0</v>
      </c>
      <c r="AA19" s="78">
        <v>17650416924.922802</v>
      </c>
      <c r="AB19" s="78">
        <v>0</v>
      </c>
      <c r="AC19" s="79">
        <v>0</v>
      </c>
      <c r="AD19" s="77">
        <v>0</v>
      </c>
      <c r="AE19" s="78">
        <v>20228134136.835178</v>
      </c>
      <c r="AF19" s="78">
        <v>0</v>
      </c>
      <c r="AG19" s="79">
        <v>0</v>
      </c>
      <c r="AH19" s="77">
        <v>0</v>
      </c>
      <c r="AI19" s="78">
        <v>23215813929.558693</v>
      </c>
      <c r="AJ19" s="78">
        <v>0</v>
      </c>
      <c r="AK19" s="79">
        <v>0</v>
      </c>
      <c r="AL19" s="77">
        <v>0</v>
      </c>
      <c r="AM19" s="78">
        <v>25288227583.201389</v>
      </c>
      <c r="AN19" s="78">
        <v>0</v>
      </c>
      <c r="AO19" s="79">
        <v>0</v>
      </c>
      <c r="AP19" s="77">
        <v>0</v>
      </c>
      <c r="AQ19" s="78">
        <v>28238826260.480568</v>
      </c>
      <c r="AR19" s="78">
        <v>0</v>
      </c>
      <c r="AS19" s="79">
        <v>0</v>
      </c>
      <c r="AT19" s="77">
        <v>0</v>
      </c>
      <c r="AU19" s="78">
        <v>31145437093.929558</v>
      </c>
      <c r="AV19" s="78">
        <v>0</v>
      </c>
      <c r="AW19" s="79">
        <v>0</v>
      </c>
    </row>
    <row r="20" spans="1:49" ht="13.5" thickBot="1" x14ac:dyDescent="0.25">
      <c r="A20" s="84" t="s">
        <v>54</v>
      </c>
      <c r="B20" s="85"/>
      <c r="C20" s="86">
        <f>+SUM(C17:C19)</f>
        <v>12041167848.727474</v>
      </c>
      <c r="D20" s="86"/>
      <c r="E20" s="86"/>
      <c r="F20" s="86"/>
      <c r="G20" s="86">
        <f t="shared" ref="G20:AU20" si="2">+SUM(G17:G19)</f>
        <v>9034916889.8568153</v>
      </c>
      <c r="H20" s="86"/>
      <c r="I20" s="86"/>
      <c r="J20" s="86"/>
      <c r="K20" s="86">
        <f t="shared" si="2"/>
        <v>11173077502.413239</v>
      </c>
      <c r="L20" s="86"/>
      <c r="M20" s="86"/>
      <c r="N20" s="86"/>
      <c r="O20" s="86">
        <f t="shared" si="2"/>
        <v>16440923891.780243</v>
      </c>
      <c r="P20" s="86"/>
      <c r="Q20" s="86"/>
      <c r="R20" s="86"/>
      <c r="S20" s="86">
        <f t="shared" si="2"/>
        <v>14054079487.789131</v>
      </c>
      <c r="T20" s="86"/>
      <c r="U20" s="86"/>
      <c r="V20" s="86"/>
      <c r="W20" s="86">
        <f t="shared" si="2"/>
        <v>18455501844.933708</v>
      </c>
      <c r="X20" s="86"/>
      <c r="Y20" s="86"/>
      <c r="Z20" s="86"/>
      <c r="AA20" s="86">
        <f t="shared" si="2"/>
        <v>22976258926.202293</v>
      </c>
      <c r="AB20" s="86"/>
      <c r="AC20" s="86"/>
      <c r="AD20" s="86"/>
      <c r="AE20" s="86">
        <f t="shared" si="2"/>
        <v>20861358514.605568</v>
      </c>
      <c r="AF20" s="86"/>
      <c r="AG20" s="86"/>
      <c r="AH20" s="86"/>
      <c r="AI20" s="86">
        <f t="shared" si="2"/>
        <v>23530573984.861004</v>
      </c>
      <c r="AJ20" s="86"/>
      <c r="AK20" s="86"/>
      <c r="AL20" s="86"/>
      <c r="AM20" s="86">
        <f t="shared" si="2"/>
        <v>31464252973.140686</v>
      </c>
      <c r="AN20" s="86"/>
      <c r="AO20" s="86"/>
      <c r="AP20" s="86"/>
      <c r="AQ20" s="86">
        <f t="shared" si="2"/>
        <v>28573093512.762653</v>
      </c>
      <c r="AR20" s="86"/>
      <c r="AS20" s="86"/>
      <c r="AT20" s="86"/>
      <c r="AU20" s="86">
        <f t="shared" si="2"/>
        <v>31859416558.474457</v>
      </c>
      <c r="AV20" s="86"/>
      <c r="AW20" s="86"/>
    </row>
    <row r="21" spans="1:49" ht="14.25" x14ac:dyDescent="0.2">
      <c r="A21" s="105" t="s">
        <v>78</v>
      </c>
      <c r="B21" s="108">
        <v>2021</v>
      </c>
      <c r="C21" s="109"/>
      <c r="D21" s="109"/>
      <c r="E21" s="110"/>
      <c r="F21" s="108">
        <v>2022</v>
      </c>
      <c r="G21" s="109"/>
      <c r="H21" s="109"/>
      <c r="I21" s="110"/>
      <c r="J21" s="108">
        <v>2023</v>
      </c>
      <c r="K21" s="109"/>
      <c r="L21" s="109"/>
      <c r="M21" s="110"/>
      <c r="N21" s="108">
        <v>2024</v>
      </c>
      <c r="O21" s="109"/>
      <c r="P21" s="109"/>
      <c r="Q21" s="110"/>
      <c r="R21" s="108">
        <v>2025</v>
      </c>
      <c r="S21" s="109"/>
      <c r="T21" s="109"/>
      <c r="U21" s="110"/>
      <c r="V21" s="108">
        <v>2026</v>
      </c>
      <c r="W21" s="109"/>
      <c r="X21" s="109"/>
      <c r="Y21" s="110"/>
      <c r="Z21" s="108">
        <v>2027</v>
      </c>
      <c r="AA21" s="109"/>
      <c r="AB21" s="109"/>
      <c r="AC21" s="110"/>
      <c r="AD21" s="108">
        <v>2028</v>
      </c>
      <c r="AE21" s="109"/>
      <c r="AF21" s="109"/>
      <c r="AG21" s="110"/>
      <c r="AH21" s="108">
        <v>2029</v>
      </c>
      <c r="AI21" s="109"/>
      <c r="AJ21" s="109"/>
      <c r="AK21" s="110"/>
      <c r="AL21" s="108">
        <v>2030</v>
      </c>
      <c r="AM21" s="109"/>
      <c r="AN21" s="109"/>
      <c r="AO21" s="110"/>
      <c r="AP21" s="108">
        <v>2031</v>
      </c>
      <c r="AQ21" s="109"/>
      <c r="AR21" s="109"/>
      <c r="AS21" s="110"/>
      <c r="AT21" s="108">
        <v>2032</v>
      </c>
      <c r="AU21" s="109"/>
      <c r="AV21" s="109"/>
      <c r="AW21" s="110"/>
    </row>
    <row r="22" spans="1:49" ht="61.5" x14ac:dyDescent="0.2">
      <c r="A22" s="106"/>
      <c r="B22" s="73" t="s">
        <v>0</v>
      </c>
      <c r="C22" s="74" t="s">
        <v>1</v>
      </c>
      <c r="D22" s="74" t="s">
        <v>2</v>
      </c>
      <c r="E22" s="75" t="s">
        <v>3</v>
      </c>
      <c r="F22" s="73" t="s">
        <v>0</v>
      </c>
      <c r="G22" s="74" t="s">
        <v>1</v>
      </c>
      <c r="H22" s="74" t="s">
        <v>2</v>
      </c>
      <c r="I22" s="75" t="s">
        <v>3</v>
      </c>
      <c r="J22" s="73" t="s">
        <v>0</v>
      </c>
      <c r="K22" s="74" t="s">
        <v>1</v>
      </c>
      <c r="L22" s="74" t="s">
        <v>2</v>
      </c>
      <c r="M22" s="75" t="s">
        <v>3</v>
      </c>
      <c r="N22" s="73" t="s">
        <v>0</v>
      </c>
      <c r="O22" s="74" t="s">
        <v>1</v>
      </c>
      <c r="P22" s="74" t="s">
        <v>2</v>
      </c>
      <c r="Q22" s="75" t="s">
        <v>3</v>
      </c>
      <c r="R22" s="73" t="s">
        <v>0</v>
      </c>
      <c r="S22" s="74" t="s">
        <v>1</v>
      </c>
      <c r="T22" s="74" t="s">
        <v>2</v>
      </c>
      <c r="U22" s="75" t="s">
        <v>3</v>
      </c>
      <c r="V22" s="73" t="s">
        <v>0</v>
      </c>
      <c r="W22" s="74" t="s">
        <v>1</v>
      </c>
      <c r="X22" s="74" t="s">
        <v>2</v>
      </c>
      <c r="Y22" s="75" t="s">
        <v>3</v>
      </c>
      <c r="Z22" s="73" t="s">
        <v>0</v>
      </c>
      <c r="AA22" s="74" t="s">
        <v>1</v>
      </c>
      <c r="AB22" s="74" t="s">
        <v>2</v>
      </c>
      <c r="AC22" s="75" t="s">
        <v>3</v>
      </c>
      <c r="AD22" s="73" t="s">
        <v>0</v>
      </c>
      <c r="AE22" s="74" t="s">
        <v>1</v>
      </c>
      <c r="AF22" s="74" t="s">
        <v>2</v>
      </c>
      <c r="AG22" s="75" t="s">
        <v>3</v>
      </c>
      <c r="AH22" s="73" t="s">
        <v>0</v>
      </c>
      <c r="AI22" s="74" t="s">
        <v>1</v>
      </c>
      <c r="AJ22" s="74" t="s">
        <v>2</v>
      </c>
      <c r="AK22" s="75" t="s">
        <v>3</v>
      </c>
      <c r="AL22" s="73" t="s">
        <v>0</v>
      </c>
      <c r="AM22" s="74" t="s">
        <v>1</v>
      </c>
      <c r="AN22" s="74" t="s">
        <v>2</v>
      </c>
      <c r="AO22" s="75" t="s">
        <v>3</v>
      </c>
      <c r="AP22" s="73" t="s">
        <v>0</v>
      </c>
      <c r="AQ22" s="74" t="s">
        <v>1</v>
      </c>
      <c r="AR22" s="74" t="s">
        <v>2</v>
      </c>
      <c r="AS22" s="75" t="s">
        <v>3</v>
      </c>
      <c r="AT22" s="73" t="s">
        <v>0</v>
      </c>
      <c r="AU22" s="74" t="s">
        <v>1</v>
      </c>
      <c r="AV22" s="74" t="s">
        <v>2</v>
      </c>
      <c r="AW22" s="75" t="s">
        <v>3</v>
      </c>
    </row>
    <row r="23" spans="1:49" ht="45" x14ac:dyDescent="0.2">
      <c r="A23" s="76" t="s">
        <v>55</v>
      </c>
      <c r="B23" s="77">
        <v>0</v>
      </c>
      <c r="C23" s="78">
        <v>762010656.06963873</v>
      </c>
      <c r="D23" s="78">
        <v>0</v>
      </c>
      <c r="E23" s="79">
        <v>0</v>
      </c>
      <c r="F23" s="77">
        <v>0</v>
      </c>
      <c r="G23" s="78">
        <v>1060894226.764069</v>
      </c>
      <c r="H23" s="78">
        <v>0</v>
      </c>
      <c r="I23" s="79">
        <v>0</v>
      </c>
      <c r="J23" s="77">
        <v>0</v>
      </c>
      <c r="K23" s="78">
        <v>951567710.75271153</v>
      </c>
      <c r="L23" s="78">
        <v>0</v>
      </c>
      <c r="M23" s="79">
        <v>0</v>
      </c>
      <c r="N23" s="77">
        <v>0</v>
      </c>
      <c r="O23" s="78">
        <v>583360831.55320573</v>
      </c>
      <c r="P23" s="78">
        <v>0</v>
      </c>
      <c r="Q23" s="79">
        <v>0</v>
      </c>
      <c r="R23" s="77">
        <v>0</v>
      </c>
      <c r="S23" s="78">
        <v>341024053.95128202</v>
      </c>
      <c r="T23" s="78">
        <v>0</v>
      </c>
      <c r="U23" s="79">
        <v>0</v>
      </c>
      <c r="V23" s="77">
        <v>0</v>
      </c>
      <c r="W23" s="78">
        <v>351706212.64758408</v>
      </c>
      <c r="X23" s="78">
        <v>0</v>
      </c>
      <c r="Y23" s="79">
        <v>0</v>
      </c>
      <c r="Z23" s="77">
        <v>0</v>
      </c>
      <c r="AA23" s="78">
        <v>362559486.613783</v>
      </c>
      <c r="AB23" s="78">
        <v>0</v>
      </c>
      <c r="AC23" s="79">
        <v>0</v>
      </c>
      <c r="AD23" s="77">
        <v>0</v>
      </c>
      <c r="AE23" s="78">
        <v>373572119.85930991</v>
      </c>
      <c r="AF23" s="78">
        <v>0</v>
      </c>
      <c r="AG23" s="79">
        <v>0</v>
      </c>
      <c r="AH23" s="77">
        <v>0</v>
      </c>
      <c r="AI23" s="78">
        <v>212818198.58979571</v>
      </c>
      <c r="AJ23" s="78">
        <v>0</v>
      </c>
      <c r="AK23" s="79">
        <v>0</v>
      </c>
      <c r="AL23" s="77">
        <v>0</v>
      </c>
      <c r="AM23" s="78">
        <v>219375297.45663714</v>
      </c>
      <c r="AN23" s="78">
        <v>0</v>
      </c>
      <c r="AO23" s="79">
        <v>0</v>
      </c>
      <c r="AP23" s="77">
        <v>0</v>
      </c>
      <c r="AQ23" s="78">
        <v>226007567.60545632</v>
      </c>
      <c r="AR23" s="78">
        <v>0</v>
      </c>
      <c r="AS23" s="79">
        <v>0</v>
      </c>
      <c r="AT23" s="77">
        <v>0</v>
      </c>
      <c r="AU23" s="78">
        <v>0</v>
      </c>
      <c r="AV23" s="78">
        <v>0</v>
      </c>
      <c r="AW23" s="79">
        <v>0</v>
      </c>
    </row>
    <row r="24" spans="1:49" ht="45" x14ac:dyDescent="0.2">
      <c r="A24" s="76" t="s">
        <v>56</v>
      </c>
      <c r="B24" s="77">
        <v>0</v>
      </c>
      <c r="C24" s="78">
        <v>498577927.65117264</v>
      </c>
      <c r="D24" s="78">
        <v>0</v>
      </c>
      <c r="E24" s="79">
        <v>0</v>
      </c>
      <c r="F24" s="77">
        <v>0</v>
      </c>
      <c r="G24" s="78">
        <v>482059511.86955166</v>
      </c>
      <c r="H24" s="78">
        <v>0</v>
      </c>
      <c r="I24" s="79">
        <v>0</v>
      </c>
      <c r="J24" s="77">
        <v>0</v>
      </c>
      <c r="K24" s="78">
        <v>497454377.91390836</v>
      </c>
      <c r="L24" s="78">
        <v>0</v>
      </c>
      <c r="M24" s="79">
        <v>0</v>
      </c>
      <c r="N24" s="77">
        <v>0</v>
      </c>
      <c r="O24" s="78">
        <v>365573024.06900769</v>
      </c>
      <c r="P24" s="78">
        <v>0</v>
      </c>
      <c r="Q24" s="79">
        <v>0</v>
      </c>
      <c r="R24" s="77">
        <v>0</v>
      </c>
      <c r="S24" s="78">
        <v>377132053.0159784</v>
      </c>
      <c r="T24" s="78">
        <v>0</v>
      </c>
      <c r="U24" s="79">
        <v>0</v>
      </c>
      <c r="V24" s="77">
        <v>0</v>
      </c>
      <c r="W24" s="78">
        <v>388945250.3347646</v>
      </c>
      <c r="X24" s="78">
        <v>0</v>
      </c>
      <c r="Y24" s="79">
        <v>0</v>
      </c>
      <c r="Z24" s="77">
        <v>0</v>
      </c>
      <c r="AA24" s="78">
        <v>400947680.794999</v>
      </c>
      <c r="AB24" s="78">
        <v>0</v>
      </c>
      <c r="AC24" s="79">
        <v>0</v>
      </c>
      <c r="AD24" s="77">
        <v>0</v>
      </c>
      <c r="AE24" s="78">
        <v>413126343.66899943</v>
      </c>
      <c r="AF24" s="78">
        <v>0</v>
      </c>
      <c r="AG24" s="79">
        <v>0</v>
      </c>
      <c r="AH24" s="77">
        <v>0</v>
      </c>
      <c r="AI24" s="78">
        <v>425636397.17959142</v>
      </c>
      <c r="AJ24" s="78">
        <v>0</v>
      </c>
      <c r="AK24" s="79">
        <v>0</v>
      </c>
      <c r="AL24" s="77">
        <v>0</v>
      </c>
      <c r="AM24" s="78">
        <v>438750594.91327429</v>
      </c>
      <c r="AN24" s="78">
        <v>0</v>
      </c>
      <c r="AO24" s="79">
        <v>0</v>
      </c>
      <c r="AP24" s="77">
        <v>0</v>
      </c>
      <c r="AQ24" s="78">
        <v>452015135.21091264</v>
      </c>
      <c r="AR24" s="78">
        <v>0</v>
      </c>
      <c r="AS24" s="79">
        <v>0</v>
      </c>
      <c r="AT24" s="77">
        <v>0</v>
      </c>
      <c r="AU24" s="78">
        <v>465812334.45364881</v>
      </c>
      <c r="AV24" s="78">
        <v>0</v>
      </c>
      <c r="AW24" s="79">
        <v>0</v>
      </c>
    </row>
    <row r="25" spans="1:49" ht="45" x14ac:dyDescent="0.2">
      <c r="A25" s="76" t="s">
        <v>57</v>
      </c>
      <c r="B25" s="77">
        <v>0</v>
      </c>
      <c r="C25" s="78">
        <v>434930367.24065828</v>
      </c>
      <c r="D25" s="78">
        <v>0</v>
      </c>
      <c r="E25" s="79">
        <v>0</v>
      </c>
      <c r="F25" s="77">
        <v>0</v>
      </c>
      <c r="G25" s="78">
        <v>310417235.98932397</v>
      </c>
      <c r="H25" s="78">
        <v>0</v>
      </c>
      <c r="I25" s="79">
        <v>0</v>
      </c>
      <c r="J25" s="77">
        <v>0</v>
      </c>
      <c r="K25" s="78">
        <v>177123777.18797427</v>
      </c>
      <c r="L25" s="78">
        <v>0</v>
      </c>
      <c r="M25" s="79">
        <v>0</v>
      </c>
      <c r="N25" s="77">
        <v>0</v>
      </c>
      <c r="O25" s="78">
        <v>182786512.03450385</v>
      </c>
      <c r="P25" s="78">
        <v>0</v>
      </c>
      <c r="Q25" s="79">
        <v>0</v>
      </c>
      <c r="R25" s="77">
        <v>0</v>
      </c>
      <c r="S25" s="78">
        <v>188566026.5079892</v>
      </c>
      <c r="T25" s="78">
        <v>0</v>
      </c>
      <c r="U25" s="79">
        <v>0</v>
      </c>
      <c r="V25" s="77">
        <v>0</v>
      </c>
      <c r="W25" s="78">
        <v>194472625.1673823</v>
      </c>
      <c r="X25" s="78">
        <v>0</v>
      </c>
      <c r="Y25" s="79">
        <v>0</v>
      </c>
      <c r="Z25" s="77">
        <v>0</v>
      </c>
      <c r="AA25" s="78">
        <v>200473840.3974995</v>
      </c>
      <c r="AB25" s="78">
        <v>0</v>
      </c>
      <c r="AC25" s="79">
        <v>0</v>
      </c>
      <c r="AD25" s="77">
        <v>0</v>
      </c>
      <c r="AE25" s="78">
        <v>206563171.83449972</v>
      </c>
      <c r="AF25" s="78">
        <v>0</v>
      </c>
      <c r="AG25" s="79">
        <v>0</v>
      </c>
      <c r="AH25" s="77">
        <v>0</v>
      </c>
      <c r="AI25" s="78">
        <v>212818198.58979571</v>
      </c>
      <c r="AJ25" s="78">
        <v>0</v>
      </c>
      <c r="AK25" s="79">
        <v>0</v>
      </c>
      <c r="AL25" s="77">
        <v>0</v>
      </c>
      <c r="AM25" s="78">
        <v>219375297.45663714</v>
      </c>
      <c r="AN25" s="78">
        <v>0</v>
      </c>
      <c r="AO25" s="79">
        <v>0</v>
      </c>
      <c r="AP25" s="77">
        <v>0</v>
      </c>
      <c r="AQ25" s="78">
        <v>226007567.60545632</v>
      </c>
      <c r="AR25" s="78">
        <v>0</v>
      </c>
      <c r="AS25" s="79">
        <v>0</v>
      </c>
      <c r="AT25" s="77">
        <v>0</v>
      </c>
      <c r="AU25" s="78">
        <v>232906167.2268244</v>
      </c>
      <c r="AV25" s="78">
        <v>0</v>
      </c>
      <c r="AW25" s="79">
        <v>0</v>
      </c>
    </row>
    <row r="26" spans="1:49" ht="30" x14ac:dyDescent="0.2">
      <c r="A26" s="76" t="s">
        <v>58</v>
      </c>
      <c r="B26" s="77">
        <v>0</v>
      </c>
      <c r="C26" s="78">
        <v>629955912.4253118</v>
      </c>
      <c r="D26" s="78">
        <v>0</v>
      </c>
      <c r="E26" s="79">
        <v>0</v>
      </c>
      <c r="F26" s="77">
        <v>0</v>
      </c>
      <c r="G26" s="78">
        <v>595272853.2320869</v>
      </c>
      <c r="H26" s="78">
        <v>0</v>
      </c>
      <c r="I26" s="79">
        <v>0</v>
      </c>
      <c r="J26" s="77">
        <v>0</v>
      </c>
      <c r="K26" s="78">
        <v>361786563.31385052</v>
      </c>
      <c r="L26" s="78">
        <v>0</v>
      </c>
      <c r="M26" s="79">
        <v>0</v>
      </c>
      <c r="N26" s="77">
        <v>0</v>
      </c>
      <c r="O26" s="78">
        <v>0</v>
      </c>
      <c r="P26" s="78">
        <v>0</v>
      </c>
      <c r="Q26" s="79">
        <v>0</v>
      </c>
      <c r="R26" s="77">
        <v>0</v>
      </c>
      <c r="S26" s="78">
        <v>0</v>
      </c>
      <c r="T26" s="78">
        <v>0</v>
      </c>
      <c r="U26" s="79">
        <v>0</v>
      </c>
      <c r="V26" s="77">
        <v>0</v>
      </c>
      <c r="W26" s="78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9">
        <v>0</v>
      </c>
      <c r="AD26" s="77">
        <v>0</v>
      </c>
      <c r="AE26" s="78">
        <v>0</v>
      </c>
      <c r="AF26" s="78">
        <v>0</v>
      </c>
      <c r="AG26" s="79">
        <v>0</v>
      </c>
      <c r="AH26" s="77">
        <v>0</v>
      </c>
      <c r="AI26" s="78">
        <v>0</v>
      </c>
      <c r="AJ26" s="78">
        <v>0</v>
      </c>
      <c r="AK26" s="79">
        <v>0</v>
      </c>
      <c r="AL26" s="77">
        <v>0</v>
      </c>
      <c r="AM26" s="78">
        <v>0</v>
      </c>
      <c r="AN26" s="78">
        <v>0</v>
      </c>
      <c r="AO26" s="79">
        <v>0</v>
      </c>
      <c r="AP26" s="77">
        <v>0</v>
      </c>
      <c r="AQ26" s="78">
        <v>0</v>
      </c>
      <c r="AR26" s="78">
        <v>0</v>
      </c>
      <c r="AS26" s="79">
        <v>0</v>
      </c>
      <c r="AT26" s="77">
        <v>0</v>
      </c>
      <c r="AU26" s="78">
        <v>0</v>
      </c>
      <c r="AV26" s="78">
        <v>0</v>
      </c>
      <c r="AW26" s="79">
        <v>0</v>
      </c>
    </row>
    <row r="27" spans="1:49" ht="13.5" thickBot="1" x14ac:dyDescent="0.25">
      <c r="A27" s="84" t="s">
        <v>59</v>
      </c>
      <c r="B27" s="85"/>
      <c r="C27" s="86">
        <f>+SUM(C23:C26)</f>
        <v>2325474863.3867817</v>
      </c>
      <c r="D27" s="86"/>
      <c r="E27" s="86"/>
      <c r="F27" s="86"/>
      <c r="G27" s="86">
        <f t="shared" ref="G27:AU27" si="3">+SUM(G23:G26)</f>
        <v>2448643827.855032</v>
      </c>
      <c r="H27" s="86"/>
      <c r="I27" s="86"/>
      <c r="J27" s="86"/>
      <c r="K27" s="86">
        <f t="shared" si="3"/>
        <v>1987932429.1684446</v>
      </c>
      <c r="L27" s="86"/>
      <c r="M27" s="86"/>
      <c r="N27" s="86"/>
      <c r="O27" s="86">
        <f t="shared" si="3"/>
        <v>1131720367.6567173</v>
      </c>
      <c r="P27" s="86"/>
      <c r="Q27" s="86"/>
      <c r="R27" s="86"/>
      <c r="S27" s="86">
        <f t="shared" si="3"/>
        <v>906722133.47524953</v>
      </c>
      <c r="T27" s="86"/>
      <c r="U27" s="86"/>
      <c r="V27" s="86"/>
      <c r="W27" s="86">
        <f t="shared" si="3"/>
        <v>935124088.14973092</v>
      </c>
      <c r="X27" s="86"/>
      <c r="Y27" s="86"/>
      <c r="Z27" s="86"/>
      <c r="AA27" s="86">
        <f t="shared" si="3"/>
        <v>963981007.80628157</v>
      </c>
      <c r="AB27" s="86"/>
      <c r="AC27" s="86"/>
      <c r="AD27" s="86"/>
      <c r="AE27" s="86">
        <f t="shared" si="3"/>
        <v>993261635.36280906</v>
      </c>
      <c r="AF27" s="86"/>
      <c r="AG27" s="86"/>
      <c r="AH27" s="86"/>
      <c r="AI27" s="86">
        <f t="shared" si="3"/>
        <v>851272794.35918283</v>
      </c>
      <c r="AJ27" s="86"/>
      <c r="AK27" s="86"/>
      <c r="AL27" s="86"/>
      <c r="AM27" s="86">
        <f t="shared" si="3"/>
        <v>877501189.82654858</v>
      </c>
      <c r="AN27" s="86"/>
      <c r="AO27" s="86"/>
      <c r="AP27" s="86"/>
      <c r="AQ27" s="86">
        <f t="shared" si="3"/>
        <v>904030270.42182529</v>
      </c>
      <c r="AR27" s="86"/>
      <c r="AS27" s="86"/>
      <c r="AT27" s="86"/>
      <c r="AU27" s="86">
        <f t="shared" si="3"/>
        <v>698718501.68047321</v>
      </c>
      <c r="AV27" s="86"/>
      <c r="AW27" s="86"/>
    </row>
    <row r="28" spans="1:49" ht="14.25" x14ac:dyDescent="0.2">
      <c r="A28" s="105" t="s">
        <v>79</v>
      </c>
      <c r="B28" s="108">
        <v>2021</v>
      </c>
      <c r="C28" s="109"/>
      <c r="D28" s="109"/>
      <c r="E28" s="110"/>
      <c r="F28" s="108">
        <v>2022</v>
      </c>
      <c r="G28" s="109"/>
      <c r="H28" s="109"/>
      <c r="I28" s="110"/>
      <c r="J28" s="108">
        <v>2023</v>
      </c>
      <c r="K28" s="109"/>
      <c r="L28" s="109"/>
      <c r="M28" s="110"/>
      <c r="N28" s="108">
        <v>2024</v>
      </c>
      <c r="O28" s="109"/>
      <c r="P28" s="109"/>
      <c r="Q28" s="110"/>
      <c r="R28" s="108">
        <v>2025</v>
      </c>
      <c r="S28" s="109"/>
      <c r="T28" s="109"/>
      <c r="U28" s="110"/>
      <c r="V28" s="108">
        <v>2026</v>
      </c>
      <c r="W28" s="109"/>
      <c r="X28" s="109"/>
      <c r="Y28" s="110"/>
      <c r="Z28" s="108">
        <v>2027</v>
      </c>
      <c r="AA28" s="109"/>
      <c r="AB28" s="109"/>
      <c r="AC28" s="110"/>
      <c r="AD28" s="108">
        <v>2028</v>
      </c>
      <c r="AE28" s="109"/>
      <c r="AF28" s="109"/>
      <c r="AG28" s="110"/>
      <c r="AH28" s="108">
        <v>2029</v>
      </c>
      <c r="AI28" s="109"/>
      <c r="AJ28" s="109"/>
      <c r="AK28" s="110"/>
      <c r="AL28" s="108">
        <v>2030</v>
      </c>
      <c r="AM28" s="109"/>
      <c r="AN28" s="109"/>
      <c r="AO28" s="110"/>
      <c r="AP28" s="108">
        <v>2031</v>
      </c>
      <c r="AQ28" s="109"/>
      <c r="AR28" s="109"/>
      <c r="AS28" s="110"/>
      <c r="AT28" s="108">
        <v>2032</v>
      </c>
      <c r="AU28" s="109"/>
      <c r="AV28" s="109"/>
      <c r="AW28" s="110"/>
    </row>
    <row r="29" spans="1:49" ht="61.5" x14ac:dyDescent="0.2">
      <c r="A29" s="106"/>
      <c r="B29" s="73" t="s">
        <v>0</v>
      </c>
      <c r="C29" s="74" t="s">
        <v>1</v>
      </c>
      <c r="D29" s="74" t="s">
        <v>2</v>
      </c>
      <c r="E29" s="75" t="s">
        <v>3</v>
      </c>
      <c r="F29" s="73" t="s">
        <v>0</v>
      </c>
      <c r="G29" s="74" t="s">
        <v>1</v>
      </c>
      <c r="H29" s="74" t="s">
        <v>2</v>
      </c>
      <c r="I29" s="75" t="s">
        <v>3</v>
      </c>
      <c r="J29" s="73" t="s">
        <v>0</v>
      </c>
      <c r="K29" s="74" t="s">
        <v>1</v>
      </c>
      <c r="L29" s="74" t="s">
        <v>2</v>
      </c>
      <c r="M29" s="75" t="s">
        <v>3</v>
      </c>
      <c r="N29" s="73" t="s">
        <v>0</v>
      </c>
      <c r="O29" s="74" t="s">
        <v>1</v>
      </c>
      <c r="P29" s="74" t="s">
        <v>2</v>
      </c>
      <c r="Q29" s="75" t="s">
        <v>3</v>
      </c>
      <c r="R29" s="73" t="s">
        <v>0</v>
      </c>
      <c r="S29" s="74" t="s">
        <v>1</v>
      </c>
      <c r="T29" s="74" t="s">
        <v>2</v>
      </c>
      <c r="U29" s="75" t="s">
        <v>3</v>
      </c>
      <c r="V29" s="73" t="s">
        <v>0</v>
      </c>
      <c r="W29" s="74" t="s">
        <v>1</v>
      </c>
      <c r="X29" s="74" t="s">
        <v>2</v>
      </c>
      <c r="Y29" s="75" t="s">
        <v>3</v>
      </c>
      <c r="Z29" s="73" t="s">
        <v>0</v>
      </c>
      <c r="AA29" s="74" t="s">
        <v>1</v>
      </c>
      <c r="AB29" s="74" t="s">
        <v>2</v>
      </c>
      <c r="AC29" s="75" t="s">
        <v>3</v>
      </c>
      <c r="AD29" s="73" t="s">
        <v>0</v>
      </c>
      <c r="AE29" s="74" t="s">
        <v>1</v>
      </c>
      <c r="AF29" s="74" t="s">
        <v>2</v>
      </c>
      <c r="AG29" s="75" t="s">
        <v>3</v>
      </c>
      <c r="AH29" s="73" t="s">
        <v>0</v>
      </c>
      <c r="AI29" s="74" t="s">
        <v>1</v>
      </c>
      <c r="AJ29" s="74" t="s">
        <v>2</v>
      </c>
      <c r="AK29" s="75" t="s">
        <v>3</v>
      </c>
      <c r="AL29" s="73" t="s">
        <v>0</v>
      </c>
      <c r="AM29" s="74" t="s">
        <v>1</v>
      </c>
      <c r="AN29" s="74" t="s">
        <v>2</v>
      </c>
      <c r="AO29" s="75" t="s">
        <v>3</v>
      </c>
      <c r="AP29" s="73" t="s">
        <v>0</v>
      </c>
      <c r="AQ29" s="74" t="s">
        <v>1</v>
      </c>
      <c r="AR29" s="74" t="s">
        <v>2</v>
      </c>
      <c r="AS29" s="75" t="s">
        <v>3</v>
      </c>
      <c r="AT29" s="73" t="s">
        <v>0</v>
      </c>
      <c r="AU29" s="74" t="s">
        <v>1</v>
      </c>
      <c r="AV29" s="74" t="s">
        <v>2</v>
      </c>
      <c r="AW29" s="75" t="s">
        <v>3</v>
      </c>
    </row>
    <row r="30" spans="1:49" ht="30" x14ac:dyDescent="0.2">
      <c r="A30" s="76" t="s">
        <v>60</v>
      </c>
      <c r="B30" s="77">
        <v>0</v>
      </c>
      <c r="C30" s="78">
        <v>255012079.74123991</v>
      </c>
      <c r="D30" s="78">
        <v>0</v>
      </c>
      <c r="E30" s="79">
        <v>0</v>
      </c>
      <c r="F30" s="77">
        <v>0</v>
      </c>
      <c r="G30" s="78">
        <v>263374196.78771204</v>
      </c>
      <c r="H30" s="78">
        <v>0</v>
      </c>
      <c r="I30" s="79">
        <v>0</v>
      </c>
      <c r="J30" s="77">
        <v>0</v>
      </c>
      <c r="K30" s="78">
        <v>271785213.22707665</v>
      </c>
      <c r="L30" s="78">
        <v>0</v>
      </c>
      <c r="M30" s="79">
        <v>0</v>
      </c>
      <c r="N30" s="77">
        <v>0</v>
      </c>
      <c r="O30" s="78">
        <v>280474321.04843432</v>
      </c>
      <c r="P30" s="78">
        <v>0</v>
      </c>
      <c r="Q30" s="79">
        <v>0</v>
      </c>
      <c r="R30" s="77">
        <v>0</v>
      </c>
      <c r="S30" s="78">
        <v>289342619.80799711</v>
      </c>
      <c r="T30" s="78">
        <v>0</v>
      </c>
      <c r="U30" s="79">
        <v>0</v>
      </c>
      <c r="V30" s="77">
        <v>0</v>
      </c>
      <c r="W30" s="78">
        <v>298405921.19856226</v>
      </c>
      <c r="X30" s="78">
        <v>0</v>
      </c>
      <c r="Y30" s="79">
        <v>0</v>
      </c>
      <c r="Z30" s="77">
        <v>0</v>
      </c>
      <c r="AA30" s="78">
        <v>236443366.53117967</v>
      </c>
      <c r="AB30" s="78">
        <v>0</v>
      </c>
      <c r="AC30" s="79">
        <v>0</v>
      </c>
      <c r="AD30" s="77">
        <v>0</v>
      </c>
      <c r="AE30" s="78">
        <v>243625261.29627061</v>
      </c>
      <c r="AF30" s="78">
        <v>0</v>
      </c>
      <c r="AG30" s="79">
        <v>0</v>
      </c>
      <c r="AH30" s="77">
        <v>0</v>
      </c>
      <c r="AI30" s="78">
        <v>251002580.85493386</v>
      </c>
      <c r="AJ30" s="78">
        <v>0</v>
      </c>
      <c r="AK30" s="79">
        <v>0</v>
      </c>
      <c r="AL30" s="77">
        <v>0</v>
      </c>
      <c r="AM30" s="78">
        <v>258736171.07139137</v>
      </c>
      <c r="AN30" s="78">
        <v>0</v>
      </c>
      <c r="AO30" s="79">
        <v>0</v>
      </c>
      <c r="AP30" s="77">
        <v>0</v>
      </c>
      <c r="AQ30" s="78">
        <v>266558419.99235636</v>
      </c>
      <c r="AR30" s="78">
        <v>0</v>
      </c>
      <c r="AS30" s="79">
        <v>0</v>
      </c>
      <c r="AT30" s="77">
        <v>0</v>
      </c>
      <c r="AU30" s="78">
        <v>274694783.89695752</v>
      </c>
      <c r="AV30" s="78">
        <v>0</v>
      </c>
      <c r="AW30" s="79">
        <v>0</v>
      </c>
    </row>
    <row r="31" spans="1:49" ht="45" x14ac:dyDescent="0.2">
      <c r="A31" s="76" t="s">
        <v>61</v>
      </c>
      <c r="B31" s="77">
        <v>0</v>
      </c>
      <c r="C31" s="78">
        <v>702835077.50174737</v>
      </c>
      <c r="D31" s="78">
        <v>0</v>
      </c>
      <c r="E31" s="79">
        <v>0</v>
      </c>
      <c r="F31" s="77">
        <v>0</v>
      </c>
      <c r="G31" s="78">
        <v>719175699.65638924</v>
      </c>
      <c r="H31" s="78">
        <v>0</v>
      </c>
      <c r="I31" s="79">
        <v>0</v>
      </c>
      <c r="J31" s="77">
        <v>0</v>
      </c>
      <c r="K31" s="78">
        <v>742143016.52485657</v>
      </c>
      <c r="L31" s="78">
        <v>0</v>
      </c>
      <c r="M31" s="79">
        <v>0</v>
      </c>
      <c r="N31" s="77">
        <v>0</v>
      </c>
      <c r="O31" s="78">
        <v>765869696.18076694</v>
      </c>
      <c r="P31" s="78">
        <v>0</v>
      </c>
      <c r="Q31" s="79">
        <v>0</v>
      </c>
      <c r="R31" s="77">
        <v>0</v>
      </c>
      <c r="S31" s="78">
        <v>790085678.77495861</v>
      </c>
      <c r="T31" s="78">
        <v>0</v>
      </c>
      <c r="U31" s="79">
        <v>0</v>
      </c>
      <c r="V31" s="77">
        <v>0</v>
      </c>
      <c r="W31" s="78">
        <v>814834140.0830729</v>
      </c>
      <c r="X31" s="78">
        <v>0</v>
      </c>
      <c r="Y31" s="79">
        <v>0</v>
      </c>
      <c r="Z31" s="77">
        <v>0</v>
      </c>
      <c r="AA31" s="78">
        <v>610262393.33246064</v>
      </c>
      <c r="AB31" s="78">
        <v>0</v>
      </c>
      <c r="AC31" s="79">
        <v>0</v>
      </c>
      <c r="AD31" s="77">
        <v>0</v>
      </c>
      <c r="AE31" s="78">
        <v>628798926.42411017</v>
      </c>
      <c r="AF31" s="78">
        <v>0</v>
      </c>
      <c r="AG31" s="79">
        <v>0</v>
      </c>
      <c r="AH31" s="77">
        <v>0</v>
      </c>
      <c r="AI31" s="78">
        <v>647839852.61416483</v>
      </c>
      <c r="AJ31" s="78">
        <v>0</v>
      </c>
      <c r="AK31" s="79">
        <v>0</v>
      </c>
      <c r="AL31" s="77">
        <v>0</v>
      </c>
      <c r="AM31" s="78">
        <v>667800316.48247766</v>
      </c>
      <c r="AN31" s="78">
        <v>0</v>
      </c>
      <c r="AO31" s="79">
        <v>0</v>
      </c>
      <c r="AP31" s="77">
        <v>0</v>
      </c>
      <c r="AQ31" s="78">
        <v>687989609.24117661</v>
      </c>
      <c r="AR31" s="78">
        <v>0</v>
      </c>
      <c r="AS31" s="79">
        <v>0</v>
      </c>
      <c r="AT31" s="77">
        <v>0</v>
      </c>
      <c r="AU31" s="78">
        <v>708989635.51508355</v>
      </c>
      <c r="AV31" s="78">
        <v>0</v>
      </c>
      <c r="AW31" s="79">
        <v>0</v>
      </c>
    </row>
    <row r="32" spans="1:49" ht="45" x14ac:dyDescent="0.2">
      <c r="A32" s="76" t="s">
        <v>62</v>
      </c>
      <c r="B32" s="77">
        <v>0</v>
      </c>
      <c r="C32" s="78">
        <v>600324936.31569719</v>
      </c>
      <c r="D32" s="78">
        <v>0</v>
      </c>
      <c r="E32" s="79">
        <v>0</v>
      </c>
      <c r="F32" s="77">
        <v>0</v>
      </c>
      <c r="G32" s="78">
        <v>605753430.5498172</v>
      </c>
      <c r="H32" s="78">
        <v>0</v>
      </c>
      <c r="I32" s="79">
        <v>0</v>
      </c>
      <c r="J32" s="77">
        <v>0</v>
      </c>
      <c r="K32" s="78">
        <v>639810635.58891177</v>
      </c>
      <c r="L32" s="78">
        <v>0</v>
      </c>
      <c r="M32" s="79">
        <v>0</v>
      </c>
      <c r="N32" s="77">
        <v>0</v>
      </c>
      <c r="O32" s="78">
        <v>645083247.44190216</v>
      </c>
      <c r="P32" s="78">
        <v>0</v>
      </c>
      <c r="Q32" s="79">
        <v>0</v>
      </c>
      <c r="R32" s="77">
        <v>0</v>
      </c>
      <c r="S32" s="78">
        <v>681142595.22884321</v>
      </c>
      <c r="T32" s="78">
        <v>0</v>
      </c>
      <c r="U32" s="79">
        <v>0</v>
      </c>
      <c r="V32" s="77">
        <v>0</v>
      </c>
      <c r="W32" s="78">
        <v>686325436.07947338</v>
      </c>
      <c r="X32" s="78">
        <v>0</v>
      </c>
      <c r="Y32" s="79">
        <v>0</v>
      </c>
      <c r="Z32" s="77">
        <v>0</v>
      </c>
      <c r="AA32" s="78">
        <v>597018466.33994114</v>
      </c>
      <c r="AB32" s="78">
        <v>0</v>
      </c>
      <c r="AC32" s="79">
        <v>0</v>
      </c>
      <c r="AD32" s="77">
        <v>0</v>
      </c>
      <c r="AE32" s="78">
        <v>597995352.48850131</v>
      </c>
      <c r="AF32" s="78">
        <v>0</v>
      </c>
      <c r="AG32" s="79">
        <v>0</v>
      </c>
      <c r="AH32" s="77">
        <v>0</v>
      </c>
      <c r="AI32" s="78">
        <v>633780418.82861876</v>
      </c>
      <c r="AJ32" s="78">
        <v>0</v>
      </c>
      <c r="AK32" s="79">
        <v>0</v>
      </c>
      <c r="AL32" s="77">
        <v>0</v>
      </c>
      <c r="AM32" s="78">
        <v>635086144.17945945</v>
      </c>
      <c r="AN32" s="78">
        <v>0</v>
      </c>
      <c r="AO32" s="79">
        <v>0</v>
      </c>
      <c r="AP32" s="77">
        <v>0</v>
      </c>
      <c r="AQ32" s="78">
        <v>673058844.61279118</v>
      </c>
      <c r="AR32" s="78">
        <v>0</v>
      </c>
      <c r="AS32" s="79">
        <v>0</v>
      </c>
      <c r="AT32" s="77">
        <v>0</v>
      </c>
      <c r="AU32" s="78">
        <v>674257682.67704821</v>
      </c>
      <c r="AV32" s="78">
        <v>0</v>
      </c>
      <c r="AW32" s="79">
        <v>0</v>
      </c>
    </row>
    <row r="33" spans="1:51" ht="26.25" thickBot="1" x14ac:dyDescent="0.25">
      <c r="A33" s="84" t="s">
        <v>63</v>
      </c>
      <c r="B33" s="85"/>
      <c r="C33" s="86">
        <f>+SUM(C30:C32)</f>
        <v>1558172093.5586843</v>
      </c>
      <c r="D33" s="86"/>
      <c r="E33" s="86"/>
      <c r="F33" s="86"/>
      <c r="G33" s="86">
        <f t="shared" ref="G33:AU33" si="4">+SUM(G30:G32)</f>
        <v>1588303326.9939184</v>
      </c>
      <c r="H33" s="86"/>
      <c r="I33" s="86"/>
      <c r="J33" s="86"/>
      <c r="K33" s="86">
        <f t="shared" si="4"/>
        <v>1653738865.3408451</v>
      </c>
      <c r="L33" s="86"/>
      <c r="M33" s="86"/>
      <c r="N33" s="86"/>
      <c r="O33" s="86">
        <f t="shared" si="4"/>
        <v>1691427264.6711035</v>
      </c>
      <c r="P33" s="86"/>
      <c r="Q33" s="86"/>
      <c r="R33" s="86"/>
      <c r="S33" s="86">
        <f t="shared" si="4"/>
        <v>1760570893.811799</v>
      </c>
      <c r="T33" s="86"/>
      <c r="U33" s="86"/>
      <c r="V33" s="86"/>
      <c r="W33" s="86">
        <f t="shared" si="4"/>
        <v>1799565497.3611088</v>
      </c>
      <c r="X33" s="86"/>
      <c r="Y33" s="86"/>
      <c r="Z33" s="86"/>
      <c r="AA33" s="86">
        <f t="shared" si="4"/>
        <v>1443724226.2035813</v>
      </c>
      <c r="AB33" s="86"/>
      <c r="AC33" s="86"/>
      <c r="AD33" s="86"/>
      <c r="AE33" s="86">
        <f t="shared" si="4"/>
        <v>1470419540.2088821</v>
      </c>
      <c r="AF33" s="86"/>
      <c r="AG33" s="86"/>
      <c r="AH33" s="86"/>
      <c r="AI33" s="86">
        <f t="shared" si="4"/>
        <v>1532622852.2977176</v>
      </c>
      <c r="AJ33" s="86"/>
      <c r="AK33" s="86"/>
      <c r="AL33" s="86"/>
      <c r="AM33" s="86">
        <f t="shared" si="4"/>
        <v>1561622631.7333283</v>
      </c>
      <c r="AN33" s="86"/>
      <c r="AO33" s="86"/>
      <c r="AP33" s="86"/>
      <c r="AQ33" s="86">
        <f t="shared" si="4"/>
        <v>1627606873.846324</v>
      </c>
      <c r="AR33" s="86"/>
      <c r="AS33" s="86"/>
      <c r="AT33" s="86"/>
      <c r="AU33" s="86">
        <f t="shared" si="4"/>
        <v>1657942102.0890894</v>
      </c>
      <c r="AV33" s="86"/>
      <c r="AW33" s="86"/>
    </row>
    <row r="34" spans="1:51" ht="12" customHeight="1" x14ac:dyDescent="0.2">
      <c r="A34" s="105" t="s">
        <v>80</v>
      </c>
      <c r="B34" s="96">
        <v>2021</v>
      </c>
      <c r="C34" s="97"/>
      <c r="D34" s="97"/>
      <c r="E34" s="98"/>
      <c r="F34" s="96">
        <v>2022</v>
      </c>
      <c r="G34" s="97"/>
      <c r="H34" s="97"/>
      <c r="I34" s="98"/>
      <c r="J34" s="96">
        <v>2023</v>
      </c>
      <c r="K34" s="97"/>
      <c r="L34" s="97"/>
      <c r="M34" s="98"/>
      <c r="N34" s="96">
        <v>2024</v>
      </c>
      <c r="O34" s="97"/>
      <c r="P34" s="97"/>
      <c r="Q34" s="98"/>
      <c r="R34" s="96">
        <v>2025</v>
      </c>
      <c r="S34" s="97"/>
      <c r="T34" s="97"/>
      <c r="U34" s="98"/>
      <c r="V34" s="96">
        <v>2026</v>
      </c>
      <c r="W34" s="97"/>
      <c r="X34" s="97"/>
      <c r="Y34" s="98"/>
      <c r="Z34" s="96">
        <v>2027</v>
      </c>
      <c r="AA34" s="97"/>
      <c r="AB34" s="97"/>
      <c r="AC34" s="98"/>
      <c r="AD34" s="96">
        <v>2028</v>
      </c>
      <c r="AE34" s="97"/>
      <c r="AF34" s="97"/>
      <c r="AG34" s="98"/>
      <c r="AH34" s="96">
        <v>2029</v>
      </c>
      <c r="AI34" s="97"/>
      <c r="AJ34" s="97"/>
      <c r="AK34" s="98"/>
      <c r="AL34" s="96">
        <v>2030</v>
      </c>
      <c r="AM34" s="97"/>
      <c r="AN34" s="97"/>
      <c r="AO34" s="98"/>
      <c r="AP34" s="96">
        <v>2031</v>
      </c>
      <c r="AQ34" s="97"/>
      <c r="AR34" s="97"/>
      <c r="AS34" s="98"/>
      <c r="AT34" s="96">
        <v>2031</v>
      </c>
      <c r="AU34" s="97"/>
      <c r="AV34" s="97"/>
      <c r="AW34" s="98"/>
    </row>
    <row r="35" spans="1:51" ht="60" thickBot="1" x14ac:dyDescent="0.25">
      <c r="A35" s="106"/>
      <c r="B35" s="6" t="s">
        <v>0</v>
      </c>
      <c r="C35" s="7" t="s">
        <v>1</v>
      </c>
      <c r="D35" s="7" t="s">
        <v>2</v>
      </c>
      <c r="E35" s="8" t="s">
        <v>3</v>
      </c>
      <c r="F35" s="6" t="s">
        <v>0</v>
      </c>
      <c r="G35" s="7" t="s">
        <v>1</v>
      </c>
      <c r="H35" s="7" t="s">
        <v>2</v>
      </c>
      <c r="I35" s="8" t="s">
        <v>3</v>
      </c>
      <c r="J35" s="6" t="s">
        <v>0</v>
      </c>
      <c r="K35" s="7" t="s">
        <v>1</v>
      </c>
      <c r="L35" s="7" t="s">
        <v>2</v>
      </c>
      <c r="M35" s="8" t="s">
        <v>3</v>
      </c>
      <c r="N35" s="6" t="s">
        <v>0</v>
      </c>
      <c r="O35" s="7" t="s">
        <v>1</v>
      </c>
      <c r="P35" s="7" t="s">
        <v>2</v>
      </c>
      <c r="Q35" s="8" t="s">
        <v>3</v>
      </c>
      <c r="R35" s="6" t="s">
        <v>0</v>
      </c>
      <c r="S35" s="7" t="s">
        <v>1</v>
      </c>
      <c r="T35" s="7" t="s">
        <v>2</v>
      </c>
      <c r="U35" s="8" t="s">
        <v>3</v>
      </c>
      <c r="V35" s="6" t="s">
        <v>0</v>
      </c>
      <c r="W35" s="7" t="s">
        <v>1</v>
      </c>
      <c r="X35" s="7" t="s">
        <v>2</v>
      </c>
      <c r="Y35" s="8" t="s">
        <v>3</v>
      </c>
      <c r="Z35" s="6" t="s">
        <v>0</v>
      </c>
      <c r="AA35" s="7" t="s">
        <v>1</v>
      </c>
      <c r="AB35" s="7" t="s">
        <v>2</v>
      </c>
      <c r="AC35" s="8" t="s">
        <v>3</v>
      </c>
      <c r="AD35" s="6" t="s">
        <v>0</v>
      </c>
      <c r="AE35" s="7" t="s">
        <v>1</v>
      </c>
      <c r="AF35" s="7" t="s">
        <v>2</v>
      </c>
      <c r="AG35" s="8" t="s">
        <v>3</v>
      </c>
      <c r="AH35" s="6" t="s">
        <v>0</v>
      </c>
      <c r="AI35" s="7" t="s">
        <v>1</v>
      </c>
      <c r="AJ35" s="7" t="s">
        <v>2</v>
      </c>
      <c r="AK35" s="8" t="s">
        <v>3</v>
      </c>
      <c r="AL35" s="6" t="s">
        <v>0</v>
      </c>
      <c r="AM35" s="7" t="s">
        <v>1</v>
      </c>
      <c r="AN35" s="7" t="s">
        <v>2</v>
      </c>
      <c r="AO35" s="8" t="s">
        <v>3</v>
      </c>
      <c r="AP35" s="6" t="s">
        <v>0</v>
      </c>
      <c r="AQ35" s="7" t="s">
        <v>1</v>
      </c>
      <c r="AR35" s="7" t="s">
        <v>2</v>
      </c>
      <c r="AS35" s="8" t="s">
        <v>3</v>
      </c>
      <c r="AT35" s="6" t="s">
        <v>0</v>
      </c>
      <c r="AU35" s="7" t="s">
        <v>1</v>
      </c>
      <c r="AV35" s="7" t="s">
        <v>2</v>
      </c>
      <c r="AW35" s="8" t="s">
        <v>3</v>
      </c>
    </row>
    <row r="36" spans="1:51" ht="36" x14ac:dyDescent="0.2">
      <c r="A36" s="9" t="s">
        <v>39</v>
      </c>
      <c r="B36" s="10"/>
      <c r="C36" s="11">
        <v>1129405850.9258037</v>
      </c>
      <c r="D36" s="11"/>
      <c r="E36" s="11"/>
      <c r="F36" s="11"/>
      <c r="G36" s="11">
        <v>0</v>
      </c>
      <c r="H36" s="11"/>
      <c r="I36" s="11"/>
      <c r="J36" s="11"/>
      <c r="K36" s="11">
        <v>206885122.27407163</v>
      </c>
      <c r="L36" s="11"/>
      <c r="M36" s="11"/>
      <c r="N36" s="11"/>
      <c r="O36" s="11">
        <v>711649980.40822268</v>
      </c>
      <c r="P36" s="11"/>
      <c r="Q36" s="11"/>
      <c r="R36" s="11"/>
      <c r="S36" s="11">
        <v>734136629.9584794</v>
      </c>
      <c r="T36" s="11"/>
      <c r="U36" s="11"/>
      <c r="V36" s="11"/>
      <c r="W36" s="11">
        <v>757117111.43884659</v>
      </c>
      <c r="X36" s="11"/>
      <c r="Y36" s="11"/>
      <c r="Z36" s="11"/>
      <c r="AA36" s="11">
        <v>780464993.64988327</v>
      </c>
      <c r="AB36" s="11"/>
      <c r="AC36" s="11"/>
      <c r="AD36" s="11"/>
      <c r="AE36" s="11">
        <v>804154946.74388087</v>
      </c>
      <c r="AF36" s="11"/>
      <c r="AG36" s="11"/>
      <c r="AH36" s="11"/>
      <c r="AI36" s="11">
        <v>1656977918.8825896</v>
      </c>
      <c r="AJ36" s="11"/>
      <c r="AK36" s="11"/>
      <c r="AL36" s="11"/>
      <c r="AM36" s="11">
        <v>1707995773.9798906</v>
      </c>
      <c r="AN36" s="11"/>
      <c r="AO36" s="11"/>
      <c r="AP36" s="11"/>
      <c r="AQ36" s="11">
        <v>1759596760.3347478</v>
      </c>
      <c r="AR36" s="11"/>
      <c r="AS36" s="11"/>
      <c r="AT36" s="11"/>
      <c r="AU36" s="11">
        <v>1813269083.3456514</v>
      </c>
      <c r="AV36" s="11"/>
      <c r="AW36" s="11"/>
    </row>
    <row r="37" spans="1:51" ht="24" x14ac:dyDescent="0.2">
      <c r="A37" s="19" t="s">
        <v>40</v>
      </c>
      <c r="B37" s="20"/>
      <c r="C37" s="21">
        <v>1129405851.0900002</v>
      </c>
      <c r="D37" s="21"/>
      <c r="E37" s="21"/>
      <c r="F37" s="21"/>
      <c r="G37" s="21">
        <v>0</v>
      </c>
      <c r="H37" s="21"/>
      <c r="I37" s="21"/>
      <c r="J37" s="21"/>
      <c r="K37" s="21">
        <v>89473805.681051478</v>
      </c>
      <c r="L37" s="21"/>
      <c r="M37" s="21"/>
      <c r="N37" s="21"/>
      <c r="O37" s="21">
        <v>307774823.8252582</v>
      </c>
      <c r="P37" s="21"/>
      <c r="Q37" s="21"/>
      <c r="R37" s="21"/>
      <c r="S37" s="21">
        <v>317499863.93525809</v>
      </c>
      <c r="T37" s="21"/>
      <c r="U37" s="21"/>
      <c r="V37" s="21"/>
      <c r="W37" s="21">
        <v>327438476.78392625</v>
      </c>
      <c r="X37" s="21"/>
      <c r="Y37" s="21"/>
      <c r="Z37" s="21"/>
      <c r="AA37" s="21">
        <v>337535983.32790548</v>
      </c>
      <c r="AB37" s="21"/>
      <c r="AC37" s="21"/>
      <c r="AD37" s="21"/>
      <c r="AE37" s="21">
        <v>347781428.89898705</v>
      </c>
      <c r="AF37" s="21"/>
      <c r="AG37" s="21"/>
      <c r="AH37" s="21"/>
      <c r="AI37" s="21">
        <v>716610835.53166866</v>
      </c>
      <c r="AJ37" s="21"/>
      <c r="AK37" s="21"/>
      <c r="AL37" s="21"/>
      <c r="AM37" s="21">
        <v>738675069.06892967</v>
      </c>
      <c r="AN37" s="21"/>
      <c r="AO37" s="21"/>
      <c r="AP37" s="21"/>
      <c r="AQ37" s="21">
        <v>760991495.57324255</v>
      </c>
      <c r="AR37" s="21"/>
      <c r="AS37" s="21"/>
      <c r="AT37" s="21"/>
      <c r="AU37" s="21">
        <v>784203735.03609955</v>
      </c>
      <c r="AV37" s="21"/>
      <c r="AW37" s="21"/>
    </row>
    <row r="38" spans="1:51" ht="24" x14ac:dyDescent="0.2">
      <c r="A38" s="19" t="s">
        <v>41</v>
      </c>
      <c r="B38" s="20"/>
      <c r="C38" s="21">
        <v>0</v>
      </c>
      <c r="D38" s="21"/>
      <c r="E38" s="21"/>
      <c r="F38" s="21"/>
      <c r="G38" s="21">
        <v>0</v>
      </c>
      <c r="H38" s="21"/>
      <c r="I38" s="21"/>
      <c r="J38" s="21"/>
      <c r="K38" s="21">
        <v>0</v>
      </c>
      <c r="L38" s="21"/>
      <c r="M38" s="21"/>
      <c r="N38" s="21"/>
      <c r="O38" s="21">
        <v>0</v>
      </c>
      <c r="P38" s="21"/>
      <c r="Q38" s="21"/>
      <c r="R38" s="21"/>
      <c r="S38" s="21">
        <v>0</v>
      </c>
      <c r="T38" s="21"/>
      <c r="U38" s="21"/>
      <c r="V38" s="21"/>
      <c r="W38" s="21">
        <v>0</v>
      </c>
      <c r="X38" s="21"/>
      <c r="Y38" s="21"/>
      <c r="Z38" s="21"/>
      <c r="AA38" s="21">
        <v>0</v>
      </c>
      <c r="AB38" s="21"/>
      <c r="AC38" s="21"/>
      <c r="AD38" s="21"/>
      <c r="AE38" s="21">
        <v>0</v>
      </c>
      <c r="AF38" s="21"/>
      <c r="AG38" s="21"/>
      <c r="AH38" s="21"/>
      <c r="AI38" s="21">
        <v>0</v>
      </c>
      <c r="AJ38" s="21"/>
      <c r="AK38" s="21"/>
      <c r="AL38" s="21"/>
      <c r="AM38" s="21">
        <v>0</v>
      </c>
      <c r="AN38" s="21"/>
      <c r="AO38" s="21"/>
      <c r="AP38" s="21"/>
      <c r="AQ38" s="21">
        <v>0</v>
      </c>
      <c r="AR38" s="21"/>
      <c r="AS38" s="21"/>
      <c r="AT38" s="21"/>
      <c r="AU38" s="21">
        <v>0</v>
      </c>
      <c r="AV38" s="21"/>
      <c r="AW38" s="21"/>
    </row>
    <row r="39" spans="1:51" ht="36" x14ac:dyDescent="0.2">
      <c r="A39" s="19" t="s">
        <v>42</v>
      </c>
      <c r="B39" s="20"/>
      <c r="C39" s="21">
        <v>123956346000</v>
      </c>
      <c r="D39" s="21"/>
      <c r="E39" s="21"/>
      <c r="F39" s="21"/>
      <c r="G39" s="21">
        <v>121162189000</v>
      </c>
      <c r="H39" s="21"/>
      <c r="I39" s="21"/>
      <c r="J39" s="21"/>
      <c r="K39" s="21">
        <v>6468777000</v>
      </c>
      <c r="L39" s="21"/>
      <c r="M39" s="21"/>
      <c r="N39" s="21"/>
      <c r="O39" s="21">
        <v>6732147186.4653568</v>
      </c>
      <c r="P39" s="21"/>
      <c r="Q39" s="21"/>
      <c r="R39" s="21"/>
      <c r="S39" s="21">
        <v>7006292562.9984989</v>
      </c>
      <c r="T39" s="21"/>
      <c r="U39" s="21"/>
      <c r="V39" s="21"/>
      <c r="W39" s="21">
        <v>7290095656.5518436</v>
      </c>
      <c r="X39" s="21"/>
      <c r="Y39" s="21"/>
      <c r="Z39" s="21"/>
      <c r="AA39" s="21">
        <v>7676387721.933321</v>
      </c>
      <c r="AB39" s="21"/>
      <c r="AC39" s="21"/>
      <c r="AD39" s="21"/>
      <c r="AE39" s="21">
        <v>7562859428.2926311</v>
      </c>
      <c r="AF39" s="21"/>
      <c r="AG39" s="21"/>
      <c r="AH39" s="21"/>
      <c r="AI39" s="21">
        <v>8000446959.6559925</v>
      </c>
      <c r="AJ39" s="21"/>
      <c r="AK39" s="21"/>
      <c r="AL39" s="21"/>
      <c r="AM39" s="21">
        <v>8598901729.9077816</v>
      </c>
      <c r="AN39" s="21"/>
      <c r="AO39" s="21"/>
      <c r="AP39" s="21"/>
      <c r="AQ39" s="21">
        <v>7777577569.6393375</v>
      </c>
      <c r="AR39" s="21"/>
      <c r="AS39" s="21"/>
      <c r="AT39" s="21"/>
      <c r="AU39" s="21">
        <v>8455052161.5091457</v>
      </c>
      <c r="AV39" s="21"/>
      <c r="AW39" s="21"/>
      <c r="AY39" s="1">
        <v>1000</v>
      </c>
    </row>
    <row r="40" spans="1:51" ht="36.75" thickBot="1" x14ac:dyDescent="0.25">
      <c r="A40" s="29" t="s">
        <v>43</v>
      </c>
      <c r="B40" s="30"/>
      <c r="C40" s="31">
        <v>3833600220.1213851</v>
      </c>
      <c r="D40" s="31"/>
      <c r="E40" s="31"/>
      <c r="F40" s="31"/>
      <c r="G40" s="31">
        <v>102393110.09119692</v>
      </c>
      <c r="H40" s="31"/>
      <c r="I40" s="31"/>
      <c r="J40" s="31"/>
      <c r="K40" s="31">
        <v>114987217932.61409</v>
      </c>
      <c r="L40" s="31"/>
      <c r="M40" s="31"/>
      <c r="N40" s="31"/>
      <c r="O40" s="31">
        <v>110097834704.05923</v>
      </c>
      <c r="P40" s="31"/>
      <c r="Q40" s="31"/>
      <c r="R40" s="31"/>
      <c r="S40" s="31">
        <v>113576695792.21962</v>
      </c>
      <c r="T40" s="31"/>
      <c r="U40" s="31"/>
      <c r="V40" s="31"/>
      <c r="W40" s="31">
        <v>117131956553.96913</v>
      </c>
      <c r="X40" s="31"/>
      <c r="Y40" s="31"/>
      <c r="Z40" s="31"/>
      <c r="AA40" s="31">
        <v>120744057090.92976</v>
      </c>
      <c r="AB40" s="31"/>
      <c r="AC40" s="31"/>
      <c r="AD40" s="31"/>
      <c r="AE40" s="31">
        <v>124409078676.95399</v>
      </c>
      <c r="AF40" s="31"/>
      <c r="AG40" s="31"/>
      <c r="AH40" s="31"/>
      <c r="AI40" s="31">
        <v>113932214521.0047</v>
      </c>
      <c r="AJ40" s="31"/>
      <c r="AK40" s="31"/>
      <c r="AL40" s="31"/>
      <c r="AM40" s="31">
        <v>117440153368.65514</v>
      </c>
      <c r="AN40" s="31"/>
      <c r="AO40" s="31"/>
      <c r="AP40" s="31"/>
      <c r="AQ40" s="31">
        <v>120988187763.00699</v>
      </c>
      <c r="AR40" s="31"/>
      <c r="AS40" s="31"/>
      <c r="AT40" s="31"/>
      <c r="AU40" s="31">
        <v>124678645281.74249</v>
      </c>
      <c r="AV40" s="31"/>
      <c r="AW40" s="31"/>
    </row>
    <row r="41" spans="1:51" ht="12.75" thickBot="1" x14ac:dyDescent="0.25">
      <c r="A41" s="39" t="s">
        <v>9</v>
      </c>
      <c r="B41" s="40"/>
      <c r="C41" s="40">
        <f>+SUM(C36:C40)</f>
        <v>130048757922.13719</v>
      </c>
      <c r="D41" s="40"/>
      <c r="E41" s="40"/>
      <c r="F41" s="40"/>
      <c r="G41" s="40">
        <f t="shared" ref="G41:AU41" si="5">+SUM(G36:G40)</f>
        <v>121264582110.0912</v>
      </c>
      <c r="H41" s="40"/>
      <c r="I41" s="40"/>
      <c r="J41" s="40"/>
      <c r="K41" s="40">
        <f t="shared" si="5"/>
        <v>121752353860.56921</v>
      </c>
      <c r="L41" s="40"/>
      <c r="M41" s="40"/>
      <c r="N41" s="40"/>
      <c r="O41" s="40">
        <f t="shared" si="5"/>
        <v>117849406694.75807</v>
      </c>
      <c r="P41" s="40"/>
      <c r="Q41" s="40"/>
      <c r="R41" s="40"/>
      <c r="S41" s="40">
        <f t="shared" si="5"/>
        <v>121634624849.11186</v>
      </c>
      <c r="T41" s="40"/>
      <c r="U41" s="40"/>
      <c r="V41" s="40"/>
      <c r="W41" s="40">
        <f t="shared" si="5"/>
        <v>125506607798.74374</v>
      </c>
      <c r="X41" s="40"/>
      <c r="Y41" s="40"/>
      <c r="Z41" s="40"/>
      <c r="AA41" s="40">
        <f t="shared" si="5"/>
        <v>129538445789.84088</v>
      </c>
      <c r="AB41" s="40"/>
      <c r="AC41" s="40"/>
      <c r="AD41" s="40"/>
      <c r="AE41" s="40">
        <f t="shared" si="5"/>
        <v>133123874480.8895</v>
      </c>
      <c r="AF41" s="40"/>
      <c r="AG41" s="40"/>
      <c r="AH41" s="40"/>
      <c r="AI41" s="40">
        <f t="shared" si="5"/>
        <v>124306250235.07495</v>
      </c>
      <c r="AJ41" s="40"/>
      <c r="AK41" s="40"/>
      <c r="AL41" s="40"/>
      <c r="AM41" s="40">
        <f t="shared" si="5"/>
        <v>128485725941.61174</v>
      </c>
      <c r="AN41" s="40"/>
      <c r="AO41" s="40"/>
      <c r="AP41" s="40"/>
      <c r="AQ41" s="40">
        <f t="shared" si="5"/>
        <v>131286353588.55432</v>
      </c>
      <c r="AR41" s="40"/>
      <c r="AS41" s="40"/>
      <c r="AT41" s="40"/>
      <c r="AU41" s="40">
        <f t="shared" si="5"/>
        <v>135731170261.63339</v>
      </c>
      <c r="AV41" s="40"/>
      <c r="AW41" s="40"/>
    </row>
    <row r="42" spans="1:51" ht="24" customHeight="1" x14ac:dyDescent="0.2">
      <c r="A42" s="99" t="s">
        <v>67</v>
      </c>
      <c r="B42" s="96">
        <v>2021</v>
      </c>
      <c r="C42" s="97"/>
      <c r="D42" s="97"/>
      <c r="E42" s="98"/>
      <c r="F42" s="96">
        <v>2022</v>
      </c>
      <c r="G42" s="97"/>
      <c r="H42" s="97"/>
      <c r="I42" s="98"/>
      <c r="J42" s="96">
        <v>2023</v>
      </c>
      <c r="K42" s="97"/>
      <c r="L42" s="97"/>
      <c r="M42" s="98"/>
      <c r="N42" s="96">
        <v>2024</v>
      </c>
      <c r="O42" s="97"/>
      <c r="P42" s="97"/>
      <c r="Q42" s="98"/>
      <c r="R42" s="96">
        <v>2025</v>
      </c>
      <c r="S42" s="97"/>
      <c r="T42" s="97"/>
      <c r="U42" s="98"/>
      <c r="V42" s="96">
        <v>2026</v>
      </c>
      <c r="W42" s="97"/>
      <c r="X42" s="97"/>
      <c r="Y42" s="98"/>
      <c r="Z42" s="96">
        <v>2027</v>
      </c>
      <c r="AA42" s="97"/>
      <c r="AB42" s="97"/>
      <c r="AC42" s="98"/>
      <c r="AD42" s="96">
        <v>2028</v>
      </c>
      <c r="AE42" s="97"/>
      <c r="AF42" s="97"/>
      <c r="AG42" s="98"/>
      <c r="AH42" s="96">
        <v>2029</v>
      </c>
      <c r="AI42" s="97"/>
      <c r="AJ42" s="97"/>
      <c r="AK42" s="98"/>
      <c r="AL42" s="96">
        <v>2030</v>
      </c>
      <c r="AM42" s="97"/>
      <c r="AN42" s="97"/>
      <c r="AO42" s="98"/>
      <c r="AP42" s="96">
        <v>2031</v>
      </c>
      <c r="AQ42" s="97"/>
      <c r="AR42" s="97"/>
      <c r="AS42" s="98"/>
      <c r="AT42" s="96">
        <v>2031</v>
      </c>
      <c r="AU42" s="97"/>
      <c r="AV42" s="97"/>
      <c r="AW42" s="98"/>
    </row>
    <row r="43" spans="1:51" ht="72.75" customHeight="1" thickBot="1" x14ac:dyDescent="0.25">
      <c r="A43" s="100"/>
      <c r="B43" s="6" t="s">
        <v>0</v>
      </c>
      <c r="C43" s="7" t="s">
        <v>1</v>
      </c>
      <c r="D43" s="7" t="s">
        <v>2</v>
      </c>
      <c r="E43" s="8" t="s">
        <v>3</v>
      </c>
      <c r="F43" s="6" t="s">
        <v>0</v>
      </c>
      <c r="G43" s="7" t="s">
        <v>1</v>
      </c>
      <c r="H43" s="7" t="s">
        <v>2</v>
      </c>
      <c r="I43" s="8" t="s">
        <v>3</v>
      </c>
      <c r="J43" s="6" t="s">
        <v>0</v>
      </c>
      <c r="K43" s="7" t="s">
        <v>1</v>
      </c>
      <c r="L43" s="7" t="s">
        <v>2</v>
      </c>
      <c r="M43" s="8" t="s">
        <v>3</v>
      </c>
      <c r="N43" s="6" t="s">
        <v>0</v>
      </c>
      <c r="O43" s="7" t="s">
        <v>1</v>
      </c>
      <c r="P43" s="7" t="s">
        <v>2</v>
      </c>
      <c r="Q43" s="8" t="s">
        <v>3</v>
      </c>
      <c r="R43" s="6" t="s">
        <v>0</v>
      </c>
      <c r="S43" s="7" t="s">
        <v>1</v>
      </c>
      <c r="T43" s="7" t="s">
        <v>2</v>
      </c>
      <c r="U43" s="8" t="s">
        <v>3</v>
      </c>
      <c r="V43" s="6" t="s">
        <v>0</v>
      </c>
      <c r="W43" s="7" t="s">
        <v>1</v>
      </c>
      <c r="X43" s="7" t="s">
        <v>2</v>
      </c>
      <c r="Y43" s="8" t="s">
        <v>3</v>
      </c>
      <c r="Z43" s="6" t="s">
        <v>0</v>
      </c>
      <c r="AA43" s="7" t="s">
        <v>1</v>
      </c>
      <c r="AB43" s="7" t="s">
        <v>2</v>
      </c>
      <c r="AC43" s="8" t="s">
        <v>3</v>
      </c>
      <c r="AD43" s="6" t="s">
        <v>0</v>
      </c>
      <c r="AE43" s="7" t="s">
        <v>1</v>
      </c>
      <c r="AF43" s="7" t="s">
        <v>2</v>
      </c>
      <c r="AG43" s="8" t="s">
        <v>3</v>
      </c>
      <c r="AH43" s="6" t="s">
        <v>0</v>
      </c>
      <c r="AI43" s="7" t="s">
        <v>1</v>
      </c>
      <c r="AJ43" s="7" t="s">
        <v>2</v>
      </c>
      <c r="AK43" s="8" t="s">
        <v>3</v>
      </c>
      <c r="AL43" s="6" t="s">
        <v>0</v>
      </c>
      <c r="AM43" s="7" t="s">
        <v>1</v>
      </c>
      <c r="AN43" s="7" t="s">
        <v>2</v>
      </c>
      <c r="AO43" s="8" t="s">
        <v>3</v>
      </c>
      <c r="AP43" s="6" t="s">
        <v>0</v>
      </c>
      <c r="AQ43" s="7" t="s">
        <v>1</v>
      </c>
      <c r="AR43" s="7" t="s">
        <v>2</v>
      </c>
      <c r="AS43" s="8" t="s">
        <v>3</v>
      </c>
      <c r="AT43" s="6" t="s">
        <v>0</v>
      </c>
      <c r="AU43" s="7" t="s">
        <v>1</v>
      </c>
      <c r="AV43" s="7" t="s">
        <v>2</v>
      </c>
      <c r="AW43" s="8" t="s">
        <v>3</v>
      </c>
    </row>
    <row r="44" spans="1:51" ht="36" x14ac:dyDescent="0.2">
      <c r="A44" s="9" t="s">
        <v>4</v>
      </c>
      <c r="B44" s="10"/>
      <c r="C44" s="11">
        <f>[1]Proyecciones!C129</f>
        <v>2803837199.1596093</v>
      </c>
      <c r="D44" s="11"/>
      <c r="E44" s="12"/>
      <c r="F44" s="10"/>
      <c r="G44" s="11">
        <v>2824760083.9860139</v>
      </c>
      <c r="H44" s="11"/>
      <c r="I44" s="12"/>
      <c r="J44" s="10"/>
      <c r="K44" s="11">
        <v>2505481604.0962868</v>
      </c>
      <c r="L44" s="11"/>
      <c r="M44" s="12"/>
      <c r="N44" s="10"/>
      <c r="O44" s="11">
        <v>2396949607.2876172</v>
      </c>
      <c r="P44" s="11"/>
      <c r="Q44" s="12"/>
      <c r="R44" s="10"/>
      <c r="S44" s="11">
        <v>2427226807.6958508</v>
      </c>
      <c r="T44" s="11"/>
      <c r="U44" s="12"/>
      <c r="V44" s="10"/>
      <c r="W44" s="11">
        <v>2503256699.5797524</v>
      </c>
      <c r="X44" s="11"/>
      <c r="Y44" s="12"/>
      <c r="Z44" s="13"/>
      <c r="AA44" s="14">
        <v>2580504498.4279499</v>
      </c>
      <c r="AB44" s="14"/>
      <c r="AC44" s="15"/>
      <c r="AD44" s="13"/>
      <c r="AE44" s="14">
        <v>2658886531.3876667</v>
      </c>
      <c r="AF44" s="14"/>
      <c r="AG44" s="15"/>
      <c r="AH44" s="13"/>
      <c r="AI44" s="14">
        <v>2739401398.802906</v>
      </c>
      <c r="AJ44" s="14"/>
      <c r="AK44" s="15"/>
      <c r="AL44" s="13"/>
      <c r="AM44" s="14">
        <v>1235369607.8248239</v>
      </c>
      <c r="AN44" s="14"/>
      <c r="AO44" s="15"/>
      <c r="AP44" s="13"/>
      <c r="AQ44" s="14">
        <v>1272717955.9192784</v>
      </c>
      <c r="AR44" s="14"/>
      <c r="AS44" s="15"/>
      <c r="AT44" s="16"/>
      <c r="AU44" s="17">
        <v>1311566086.9877939</v>
      </c>
      <c r="AV44" s="17"/>
      <c r="AW44" s="18"/>
    </row>
    <row r="45" spans="1:51" ht="36" x14ac:dyDescent="0.2">
      <c r="A45" s="19" t="s">
        <v>5</v>
      </c>
      <c r="B45" s="20"/>
      <c r="C45" s="21">
        <f>[1]Proyecciones!C133</f>
        <v>42886269.408954054</v>
      </c>
      <c r="D45" s="21"/>
      <c r="E45" s="22"/>
      <c r="F45" s="20"/>
      <c r="G45" s="21">
        <v>44292555.749774069</v>
      </c>
      <c r="H45" s="21"/>
      <c r="I45" s="22"/>
      <c r="J45" s="20"/>
      <c r="K45" s="21">
        <v>45707065.671765804</v>
      </c>
      <c r="L45" s="21"/>
      <c r="M45" s="22"/>
      <c r="N45" s="20"/>
      <c r="O45" s="21">
        <v>47168343.189788938</v>
      </c>
      <c r="P45" s="21"/>
      <c r="Q45" s="22"/>
      <c r="R45" s="20"/>
      <c r="S45" s="21">
        <v>48659755.871837646</v>
      </c>
      <c r="T45" s="21"/>
      <c r="U45" s="22"/>
      <c r="V45" s="20"/>
      <c r="W45" s="21">
        <v>50183962.825346395</v>
      </c>
      <c r="X45" s="21"/>
      <c r="Y45" s="22"/>
      <c r="Z45" s="23"/>
      <c r="AA45" s="24">
        <v>51732585.731814034</v>
      </c>
      <c r="AB45" s="24"/>
      <c r="AC45" s="25"/>
      <c r="AD45" s="23"/>
      <c r="AE45" s="24">
        <v>53303947.16226016</v>
      </c>
      <c r="AF45" s="24"/>
      <c r="AG45" s="25"/>
      <c r="AH45" s="23"/>
      <c r="AI45" s="24">
        <v>54918066.526819304</v>
      </c>
      <c r="AJ45" s="24"/>
      <c r="AK45" s="25"/>
      <c r="AL45" s="23"/>
      <c r="AM45" s="24">
        <v>56610136.068701968</v>
      </c>
      <c r="AN45" s="24"/>
      <c r="AO45" s="25"/>
      <c r="AP45" s="23"/>
      <c r="AQ45" s="24">
        <v>58321603.676595502</v>
      </c>
      <c r="AR45" s="24"/>
      <c r="AS45" s="25"/>
      <c r="AT45" s="26"/>
      <c r="AU45" s="27">
        <v>60101798.018332347</v>
      </c>
      <c r="AV45" s="27"/>
      <c r="AW45" s="28"/>
    </row>
    <row r="46" spans="1:51" ht="48" x14ac:dyDescent="0.2">
      <c r="A46" s="19" t="s">
        <v>6</v>
      </c>
      <c r="B46" s="20"/>
      <c r="C46" s="21">
        <f>[1]Proyecciones!C135</f>
        <v>0</v>
      </c>
      <c r="D46" s="21"/>
      <c r="E46" s="22"/>
      <c r="F46" s="20"/>
      <c r="G46" s="21"/>
      <c r="H46" s="21"/>
      <c r="I46" s="22"/>
      <c r="J46" s="20"/>
      <c r="K46" s="21">
        <v>207276228.04637983</v>
      </c>
      <c r="L46" s="21"/>
      <c r="M46" s="22"/>
      <c r="N46" s="20"/>
      <c r="O46" s="21"/>
      <c r="P46" s="21"/>
      <c r="Q46" s="22"/>
      <c r="R46" s="20"/>
      <c r="S46" s="21"/>
      <c r="T46" s="21"/>
      <c r="U46" s="22"/>
      <c r="V46" s="20"/>
      <c r="W46" s="21"/>
      <c r="X46" s="21"/>
      <c r="Y46" s="22"/>
      <c r="Z46" s="23"/>
      <c r="AA46" s="24">
        <v>234601260.87683108</v>
      </c>
      <c r="AB46" s="24"/>
      <c r="AC46" s="25"/>
      <c r="AD46" s="23"/>
      <c r="AE46" s="24"/>
      <c r="AF46" s="24"/>
      <c r="AG46" s="25"/>
      <c r="AH46" s="23"/>
      <c r="AI46" s="24"/>
      <c r="AJ46" s="24"/>
      <c r="AK46" s="25"/>
      <c r="AL46" s="23"/>
      <c r="AM46" s="24"/>
      <c r="AN46" s="24"/>
      <c r="AO46" s="25"/>
      <c r="AP46" s="23"/>
      <c r="AQ46" s="24">
        <v>264481691.09153774</v>
      </c>
      <c r="AR46" s="24"/>
      <c r="AS46" s="25"/>
      <c r="AT46" s="26"/>
      <c r="AU46" s="27"/>
      <c r="AV46" s="27"/>
      <c r="AW46" s="28"/>
    </row>
    <row r="47" spans="1:51" ht="24" x14ac:dyDescent="0.2">
      <c r="A47" s="19" t="s">
        <v>7</v>
      </c>
      <c r="B47" s="20"/>
      <c r="C47" s="21">
        <f>[1]Proyecciones!C142</f>
        <v>0</v>
      </c>
      <c r="D47" s="21"/>
      <c r="E47" s="22"/>
      <c r="F47" s="20"/>
      <c r="G47" s="21">
        <v>3752913028.7477875</v>
      </c>
      <c r="H47" s="21"/>
      <c r="I47" s="22"/>
      <c r="J47" s="20"/>
      <c r="K47" s="21">
        <v>2669692793.9562645</v>
      </c>
      <c r="L47" s="21"/>
      <c r="M47" s="22"/>
      <c r="N47" s="20"/>
      <c r="O47" s="21">
        <v>2755044194.2813673</v>
      </c>
      <c r="P47" s="21"/>
      <c r="Q47" s="22"/>
      <c r="R47" s="20"/>
      <c r="S47" s="21">
        <v>2842155752.0145507</v>
      </c>
      <c r="T47" s="21"/>
      <c r="U47" s="22"/>
      <c r="V47" s="20"/>
      <c r="W47" s="21">
        <v>23755103019.142368</v>
      </c>
      <c r="X47" s="21"/>
      <c r="Y47" s="22"/>
      <c r="Z47" s="23"/>
      <c r="AA47" s="24">
        <v>24488159848.651299</v>
      </c>
      <c r="AB47" s="24"/>
      <c r="AC47" s="25"/>
      <c r="AD47" s="23"/>
      <c r="AE47" s="24">
        <v>26973092212.19738</v>
      </c>
      <c r="AF47" s="24"/>
      <c r="AG47" s="25"/>
      <c r="AH47" s="23"/>
      <c r="AI47" s="24">
        <v>25996040458.124226</v>
      </c>
      <c r="AJ47" s="24"/>
      <c r="AK47" s="25"/>
      <c r="AL47" s="23"/>
      <c r="AM47" s="24">
        <v>26796999250.93351</v>
      </c>
      <c r="AN47" s="24"/>
      <c r="AO47" s="25"/>
      <c r="AP47" s="23"/>
      <c r="AQ47" s="24">
        <v>27607140320.918957</v>
      </c>
      <c r="AR47" s="24"/>
      <c r="AS47" s="25"/>
      <c r="AT47" s="26"/>
      <c r="AU47" s="27">
        <v>28449813908.280506</v>
      </c>
      <c r="AV47" s="27"/>
      <c r="AW47" s="28"/>
    </row>
    <row r="48" spans="1:51" ht="36.75" thickBot="1" x14ac:dyDescent="0.25">
      <c r="A48" s="29" t="s">
        <v>8</v>
      </c>
      <c r="B48" s="30"/>
      <c r="C48" s="31">
        <f>[1]Proyecciones!C144</f>
        <v>0</v>
      </c>
      <c r="D48" s="31"/>
      <c r="E48" s="32"/>
      <c r="F48" s="30"/>
      <c r="G48" s="31"/>
      <c r="H48" s="31"/>
      <c r="I48" s="32"/>
      <c r="J48" s="30"/>
      <c r="K48" s="31">
        <v>1721987125.3083861</v>
      </c>
      <c r="L48" s="31"/>
      <c r="M48" s="32"/>
      <c r="N48" s="30"/>
      <c r="O48" s="31"/>
      <c r="P48" s="31"/>
      <c r="Q48" s="32"/>
      <c r="R48" s="30"/>
      <c r="S48" s="31"/>
      <c r="T48" s="31"/>
      <c r="U48" s="32"/>
      <c r="V48" s="30"/>
      <c r="W48" s="31"/>
      <c r="X48" s="31"/>
      <c r="Y48" s="32"/>
      <c r="Z48" s="33"/>
      <c r="AA48" s="34"/>
      <c r="AB48" s="34"/>
      <c r="AC48" s="35"/>
      <c r="AD48" s="33"/>
      <c r="AE48" s="34"/>
      <c r="AF48" s="34"/>
      <c r="AG48" s="35"/>
      <c r="AH48" s="33"/>
      <c r="AI48" s="34"/>
      <c r="AJ48" s="34"/>
      <c r="AK48" s="35"/>
      <c r="AL48" s="33"/>
      <c r="AM48" s="34"/>
      <c r="AN48" s="34"/>
      <c r="AO48" s="35"/>
      <c r="AP48" s="33"/>
      <c r="AQ48" s="34"/>
      <c r="AR48" s="34"/>
      <c r="AS48" s="35"/>
      <c r="AT48" s="36"/>
      <c r="AU48" s="37"/>
      <c r="AV48" s="37"/>
      <c r="AW48" s="38"/>
    </row>
    <row r="49" spans="1:50" ht="21.75" customHeight="1" thickBot="1" x14ac:dyDescent="0.25">
      <c r="A49" s="39" t="s">
        <v>9</v>
      </c>
      <c r="B49" s="40"/>
      <c r="C49" s="40">
        <f>+SUM(C44:C48)</f>
        <v>2846723468.5685635</v>
      </c>
      <c r="D49" s="40"/>
      <c r="E49" s="40"/>
      <c r="F49" s="40"/>
      <c r="G49" s="40">
        <f t="shared" ref="G49:AU49" si="6">+SUM(G44:G48)</f>
        <v>6621965668.4835758</v>
      </c>
      <c r="H49" s="40"/>
      <c r="I49" s="40"/>
      <c r="J49" s="40"/>
      <c r="K49" s="40">
        <f t="shared" si="6"/>
        <v>7150144817.0790825</v>
      </c>
      <c r="L49" s="40"/>
      <c r="M49" s="40"/>
      <c r="N49" s="40"/>
      <c r="O49" s="40">
        <f t="shared" si="6"/>
        <v>5199162144.7587738</v>
      </c>
      <c r="P49" s="40"/>
      <c r="Q49" s="40"/>
      <c r="R49" s="40"/>
      <c r="S49" s="40">
        <f t="shared" si="6"/>
        <v>5318042315.5822392</v>
      </c>
      <c r="T49" s="40"/>
      <c r="U49" s="40"/>
      <c r="V49" s="40"/>
      <c r="W49" s="40">
        <f t="shared" si="6"/>
        <v>26308543681.547466</v>
      </c>
      <c r="X49" s="40"/>
      <c r="Y49" s="40"/>
      <c r="Z49" s="40"/>
      <c r="AA49" s="40">
        <f t="shared" si="6"/>
        <v>27354998193.687893</v>
      </c>
      <c r="AB49" s="40"/>
      <c r="AC49" s="40"/>
      <c r="AD49" s="40"/>
      <c r="AE49" s="40">
        <f t="shared" si="6"/>
        <v>29685282690.747307</v>
      </c>
      <c r="AF49" s="40"/>
      <c r="AG49" s="40"/>
      <c r="AH49" s="40"/>
      <c r="AI49" s="40">
        <f t="shared" si="6"/>
        <v>28790359923.453949</v>
      </c>
      <c r="AJ49" s="40"/>
      <c r="AK49" s="40"/>
      <c r="AL49" s="40"/>
      <c r="AM49" s="40">
        <f t="shared" si="6"/>
        <v>28088978994.827034</v>
      </c>
      <c r="AN49" s="40"/>
      <c r="AO49" s="40"/>
      <c r="AP49" s="40"/>
      <c r="AQ49" s="40">
        <f t="shared" si="6"/>
        <v>29202661571.606369</v>
      </c>
      <c r="AR49" s="40"/>
      <c r="AS49" s="40"/>
      <c r="AT49" s="40"/>
      <c r="AU49" s="40">
        <f t="shared" si="6"/>
        <v>29821481793.286633</v>
      </c>
      <c r="AV49" s="40"/>
      <c r="AW49" s="40"/>
      <c r="AX49" s="41">
        <f>SUM(B49:AW49)</f>
        <v>226388345263.62885</v>
      </c>
    </row>
    <row r="50" spans="1:50" ht="24" customHeight="1" x14ac:dyDescent="0.2">
      <c r="A50" s="99" t="s">
        <v>68</v>
      </c>
      <c r="B50" s="96">
        <v>2021</v>
      </c>
      <c r="C50" s="97"/>
      <c r="D50" s="97"/>
      <c r="E50" s="98"/>
      <c r="F50" s="101">
        <v>2022</v>
      </c>
      <c r="G50" s="97"/>
      <c r="H50" s="97"/>
      <c r="I50" s="97"/>
      <c r="J50" s="97">
        <v>2023</v>
      </c>
      <c r="K50" s="97"/>
      <c r="L50" s="97"/>
      <c r="M50" s="97"/>
      <c r="N50" s="97">
        <v>2024</v>
      </c>
      <c r="O50" s="97"/>
      <c r="P50" s="97"/>
      <c r="Q50" s="97"/>
      <c r="R50" s="97">
        <v>2025</v>
      </c>
      <c r="S50" s="97"/>
      <c r="T50" s="97"/>
      <c r="U50" s="97"/>
      <c r="V50" s="97">
        <v>2026</v>
      </c>
      <c r="W50" s="97"/>
      <c r="X50" s="97"/>
      <c r="Y50" s="97"/>
      <c r="Z50" s="97">
        <v>2027</v>
      </c>
      <c r="AA50" s="97"/>
      <c r="AB50" s="97"/>
      <c r="AC50" s="97"/>
      <c r="AD50" s="97">
        <v>2028</v>
      </c>
      <c r="AE50" s="97"/>
      <c r="AF50" s="97"/>
      <c r="AG50" s="97"/>
      <c r="AH50" s="97">
        <v>2029</v>
      </c>
      <c r="AI50" s="97"/>
      <c r="AJ50" s="97"/>
      <c r="AK50" s="97"/>
      <c r="AL50" s="97">
        <v>2030</v>
      </c>
      <c r="AM50" s="97"/>
      <c r="AN50" s="97"/>
      <c r="AO50" s="97"/>
      <c r="AP50" s="97">
        <v>2031</v>
      </c>
      <c r="AQ50" s="97"/>
      <c r="AR50" s="97"/>
      <c r="AS50" s="97"/>
      <c r="AT50" s="97">
        <v>2031</v>
      </c>
      <c r="AU50" s="97"/>
      <c r="AV50" s="97"/>
      <c r="AW50" s="98"/>
    </row>
    <row r="51" spans="1:50" ht="72.75" customHeight="1" thickBot="1" x14ac:dyDescent="0.25">
      <c r="A51" s="100"/>
      <c r="B51" s="6" t="s">
        <v>0</v>
      </c>
      <c r="C51" s="7" t="s">
        <v>1</v>
      </c>
      <c r="D51" s="7" t="s">
        <v>2</v>
      </c>
      <c r="E51" s="8" t="s">
        <v>3</v>
      </c>
      <c r="F51" s="42" t="s">
        <v>0</v>
      </c>
      <c r="G51" s="7" t="s">
        <v>1</v>
      </c>
      <c r="H51" s="7" t="s">
        <v>2</v>
      </c>
      <c r="I51" s="7" t="s">
        <v>3</v>
      </c>
      <c r="J51" s="7" t="s">
        <v>0</v>
      </c>
      <c r="K51" s="7" t="s">
        <v>1</v>
      </c>
      <c r="L51" s="7" t="s">
        <v>2</v>
      </c>
      <c r="M51" s="7" t="s">
        <v>3</v>
      </c>
      <c r="N51" s="7" t="s">
        <v>0</v>
      </c>
      <c r="O51" s="7" t="s">
        <v>1</v>
      </c>
      <c r="P51" s="7" t="s">
        <v>2</v>
      </c>
      <c r="Q51" s="7" t="s">
        <v>3</v>
      </c>
      <c r="R51" s="7" t="s">
        <v>0</v>
      </c>
      <c r="S51" s="7" t="s">
        <v>1</v>
      </c>
      <c r="T51" s="7" t="s">
        <v>2</v>
      </c>
      <c r="U51" s="7" t="s">
        <v>3</v>
      </c>
      <c r="V51" s="7" t="s">
        <v>0</v>
      </c>
      <c r="W51" s="7" t="s">
        <v>1</v>
      </c>
      <c r="X51" s="7" t="s">
        <v>2</v>
      </c>
      <c r="Y51" s="7" t="s">
        <v>3</v>
      </c>
      <c r="Z51" s="7" t="s">
        <v>0</v>
      </c>
      <c r="AA51" s="7" t="s">
        <v>1</v>
      </c>
      <c r="AB51" s="7" t="s">
        <v>2</v>
      </c>
      <c r="AC51" s="7" t="s">
        <v>3</v>
      </c>
      <c r="AD51" s="7" t="s">
        <v>0</v>
      </c>
      <c r="AE51" s="7" t="s">
        <v>1</v>
      </c>
      <c r="AF51" s="7" t="s">
        <v>2</v>
      </c>
      <c r="AG51" s="7" t="s">
        <v>3</v>
      </c>
      <c r="AH51" s="7" t="s">
        <v>0</v>
      </c>
      <c r="AI51" s="7" t="s">
        <v>1</v>
      </c>
      <c r="AJ51" s="7" t="s">
        <v>2</v>
      </c>
      <c r="AK51" s="7" t="s">
        <v>3</v>
      </c>
      <c r="AL51" s="7" t="s">
        <v>0</v>
      </c>
      <c r="AM51" s="7" t="s">
        <v>1</v>
      </c>
      <c r="AN51" s="7" t="s">
        <v>2</v>
      </c>
      <c r="AO51" s="7" t="s">
        <v>3</v>
      </c>
      <c r="AP51" s="7" t="s">
        <v>0</v>
      </c>
      <c r="AQ51" s="7" t="s">
        <v>1</v>
      </c>
      <c r="AR51" s="7" t="s">
        <v>2</v>
      </c>
      <c r="AS51" s="7" t="s">
        <v>3</v>
      </c>
      <c r="AT51" s="7" t="s">
        <v>0</v>
      </c>
      <c r="AU51" s="7" t="s">
        <v>1</v>
      </c>
      <c r="AV51" s="7" t="s">
        <v>2</v>
      </c>
      <c r="AW51" s="8" t="s">
        <v>3</v>
      </c>
    </row>
    <row r="52" spans="1:50" ht="24.75" thickBot="1" x14ac:dyDescent="0.25">
      <c r="A52" s="43" t="s">
        <v>10</v>
      </c>
      <c r="B52" s="44"/>
      <c r="C52" s="45">
        <v>45678863.696048737</v>
      </c>
      <c r="D52" s="45"/>
      <c r="E52" s="46"/>
      <c r="F52" s="44"/>
      <c r="G52" s="45">
        <v>460136914.25632107</v>
      </c>
      <c r="H52" s="45"/>
      <c r="I52" s="46"/>
      <c r="J52" s="44"/>
      <c r="K52" s="45">
        <v>53785523.790496513</v>
      </c>
      <c r="L52" s="45"/>
      <c r="M52" s="46"/>
      <c r="N52" s="44"/>
      <c r="O52" s="45">
        <v>154588510.80932513</v>
      </c>
      <c r="P52" s="45"/>
      <c r="Q52" s="46"/>
      <c r="R52" s="44"/>
      <c r="S52" s="45">
        <v>57260084.816627562</v>
      </c>
      <c r="T52" s="45"/>
      <c r="U52" s="46"/>
      <c r="V52" s="44"/>
      <c r="W52" s="45">
        <v>280966533.51814443</v>
      </c>
      <c r="X52" s="45"/>
      <c r="Y52" s="46"/>
      <c r="Z52" s="47"/>
      <c r="AA52" s="48">
        <v>60876019.48906488</v>
      </c>
      <c r="AB52" s="48"/>
      <c r="AC52" s="49"/>
      <c r="AD52" s="47"/>
      <c r="AE52" s="48">
        <v>174697206.95758072</v>
      </c>
      <c r="AF52" s="48"/>
      <c r="AG52" s="49"/>
      <c r="AH52" s="47"/>
      <c r="AI52" s="48">
        <v>64624515.494350165</v>
      </c>
      <c r="AJ52" s="48"/>
      <c r="AK52" s="49"/>
      <c r="AL52" s="47"/>
      <c r="AM52" s="48">
        <v>185532839.18330187</v>
      </c>
      <c r="AN52" s="48"/>
      <c r="AO52" s="49"/>
      <c r="AP52" s="47"/>
      <c r="AQ52" s="48">
        <v>68629608.047342613</v>
      </c>
      <c r="AR52" s="48"/>
      <c r="AS52" s="49"/>
      <c r="AT52" s="50"/>
      <c r="AU52" s="51">
        <v>196976336.76113912</v>
      </c>
      <c r="AV52" s="51"/>
      <c r="AW52" s="52"/>
    </row>
    <row r="53" spans="1:50" ht="36.75" thickBot="1" x14ac:dyDescent="0.25">
      <c r="A53" s="29" t="s">
        <v>11</v>
      </c>
      <c r="B53" s="30"/>
      <c r="C53" s="31">
        <v>150844972.48272687</v>
      </c>
      <c r="D53" s="31"/>
      <c r="E53" s="32"/>
      <c r="F53" s="30"/>
      <c r="G53" s="31">
        <v>78330869.81375742</v>
      </c>
      <c r="H53" s="31"/>
      <c r="I53" s="32"/>
      <c r="J53" s="30"/>
      <c r="K53" s="31">
        <v>26090230.858453296</v>
      </c>
      <c r="L53" s="31"/>
      <c r="M53" s="32"/>
      <c r="N53" s="30"/>
      <c r="O53" s="31">
        <v>83416666.462034881</v>
      </c>
      <c r="P53" s="31"/>
      <c r="Q53" s="32"/>
      <c r="R53" s="30"/>
      <c r="S53" s="31">
        <v>60819036.728649184</v>
      </c>
      <c r="T53" s="31"/>
      <c r="U53" s="32"/>
      <c r="V53" s="30"/>
      <c r="W53" s="31">
        <v>88749754.722173646</v>
      </c>
      <c r="X53" s="31"/>
      <c r="Y53" s="32"/>
      <c r="Z53" s="33"/>
      <c r="AA53" s="34">
        <v>29529681.785752919</v>
      </c>
      <c r="AB53" s="34"/>
      <c r="AC53" s="35"/>
      <c r="AD53" s="33"/>
      <c r="AE53" s="34">
        <v>94267410.743117988</v>
      </c>
      <c r="AF53" s="34"/>
      <c r="AG53" s="35"/>
      <c r="AH53" s="33"/>
      <c r="AI53" s="34">
        <v>68641197.336834982</v>
      </c>
      <c r="AJ53" s="34"/>
      <c r="AK53" s="35"/>
      <c r="AL53" s="33"/>
      <c r="AM53" s="34">
        <v>100114367.38010329</v>
      </c>
      <c r="AN53" s="34"/>
      <c r="AO53" s="35"/>
      <c r="AP53" s="33"/>
      <c r="AQ53" s="34">
        <v>33290785.168419454</v>
      </c>
      <c r="AR53" s="34"/>
      <c r="AS53" s="35"/>
      <c r="AT53" s="36"/>
      <c r="AU53" s="37">
        <v>106289330.93730427</v>
      </c>
      <c r="AV53" s="37"/>
      <c r="AW53" s="38"/>
    </row>
    <row r="54" spans="1:50" ht="21.75" customHeight="1" thickBot="1" x14ac:dyDescent="0.25">
      <c r="A54" s="53" t="s">
        <v>9</v>
      </c>
      <c r="B54" s="40"/>
      <c r="C54" s="40">
        <f>+SUM(C52:C53)</f>
        <v>196523836.17877561</v>
      </c>
      <c r="D54" s="40"/>
      <c r="E54" s="40"/>
      <c r="F54" s="40"/>
      <c r="G54" s="40">
        <f t="shared" ref="G54:AU54" si="7">+SUM(G52:G53)</f>
        <v>538467784.07007849</v>
      </c>
      <c r="H54" s="40"/>
      <c r="I54" s="40"/>
      <c r="J54" s="40"/>
      <c r="K54" s="40">
        <f t="shared" si="7"/>
        <v>79875754.648949802</v>
      </c>
      <c r="L54" s="40"/>
      <c r="M54" s="40"/>
      <c r="N54" s="40"/>
      <c r="O54" s="40">
        <f t="shared" si="7"/>
        <v>238005177.27136001</v>
      </c>
      <c r="P54" s="40"/>
      <c r="Q54" s="40"/>
      <c r="R54" s="40"/>
      <c r="S54" s="40">
        <f>+SUM(S52:S53)</f>
        <v>118079121.54527675</v>
      </c>
      <c r="T54" s="40"/>
      <c r="U54" s="40"/>
      <c r="V54" s="40"/>
      <c r="W54" s="40">
        <f t="shared" si="7"/>
        <v>369716288.24031806</v>
      </c>
      <c r="X54" s="40"/>
      <c r="Y54" s="40"/>
      <c r="Z54" s="40"/>
      <c r="AA54" s="40">
        <f t="shared" si="7"/>
        <v>90405701.274817795</v>
      </c>
      <c r="AB54" s="40"/>
      <c r="AC54" s="40"/>
      <c r="AD54" s="40"/>
      <c r="AE54" s="40">
        <f t="shared" si="7"/>
        <v>268964617.70069873</v>
      </c>
      <c r="AF54" s="40"/>
      <c r="AG54" s="40"/>
      <c r="AH54" s="40"/>
      <c r="AI54" s="40">
        <f t="shared" si="7"/>
        <v>133265712.83118515</v>
      </c>
      <c r="AJ54" s="40"/>
      <c r="AK54" s="40"/>
      <c r="AL54" s="40"/>
      <c r="AM54" s="40">
        <f t="shared" si="7"/>
        <v>285647206.56340516</v>
      </c>
      <c r="AN54" s="40"/>
      <c r="AO54" s="40"/>
      <c r="AP54" s="40"/>
      <c r="AQ54" s="40">
        <f t="shared" si="7"/>
        <v>101920393.21576206</v>
      </c>
      <c r="AR54" s="40"/>
      <c r="AS54" s="40"/>
      <c r="AT54" s="40"/>
      <c r="AU54" s="40">
        <f t="shared" si="7"/>
        <v>303265667.69844341</v>
      </c>
      <c r="AV54" s="40"/>
      <c r="AW54" s="40"/>
      <c r="AX54" s="41">
        <f>SUM(B54:AW54)</f>
        <v>2724137261.2390714</v>
      </c>
    </row>
    <row r="55" spans="1:50" ht="24" customHeight="1" x14ac:dyDescent="0.2">
      <c r="A55" s="99" t="s">
        <v>69</v>
      </c>
      <c r="B55" s="96">
        <v>2021</v>
      </c>
      <c r="C55" s="97"/>
      <c r="D55" s="97"/>
      <c r="E55" s="102"/>
      <c r="F55" s="96">
        <v>2022</v>
      </c>
      <c r="G55" s="97"/>
      <c r="H55" s="97"/>
      <c r="I55" s="102"/>
      <c r="J55" s="96">
        <v>2023</v>
      </c>
      <c r="K55" s="97"/>
      <c r="L55" s="97"/>
      <c r="M55" s="102"/>
      <c r="N55" s="96">
        <v>2024</v>
      </c>
      <c r="O55" s="97"/>
      <c r="P55" s="97"/>
      <c r="Q55" s="102"/>
      <c r="R55" s="96">
        <v>2025</v>
      </c>
      <c r="S55" s="97"/>
      <c r="T55" s="97"/>
      <c r="U55" s="102"/>
      <c r="V55" s="96">
        <v>2026</v>
      </c>
      <c r="W55" s="97"/>
      <c r="X55" s="97"/>
      <c r="Y55" s="102"/>
      <c r="Z55" s="96">
        <v>2027</v>
      </c>
      <c r="AA55" s="97"/>
      <c r="AB55" s="97"/>
      <c r="AC55" s="102"/>
      <c r="AD55" s="96">
        <v>2028</v>
      </c>
      <c r="AE55" s="97"/>
      <c r="AF55" s="97"/>
      <c r="AG55" s="102"/>
      <c r="AH55" s="96">
        <v>2029</v>
      </c>
      <c r="AI55" s="97"/>
      <c r="AJ55" s="97"/>
      <c r="AK55" s="102"/>
      <c r="AL55" s="96">
        <v>2030</v>
      </c>
      <c r="AM55" s="97"/>
      <c r="AN55" s="97"/>
      <c r="AO55" s="102"/>
      <c r="AP55" s="96">
        <v>2031</v>
      </c>
      <c r="AQ55" s="97"/>
      <c r="AR55" s="97"/>
      <c r="AS55" s="102"/>
      <c r="AT55" s="96">
        <v>2031</v>
      </c>
      <c r="AU55" s="97"/>
      <c r="AV55" s="97"/>
      <c r="AW55" s="98"/>
    </row>
    <row r="56" spans="1:50" ht="72.75" customHeight="1" thickBot="1" x14ac:dyDescent="0.25">
      <c r="A56" s="100"/>
      <c r="B56" s="6" t="s">
        <v>0</v>
      </c>
      <c r="C56" s="7" t="s">
        <v>1</v>
      </c>
      <c r="D56" s="7" t="s">
        <v>2</v>
      </c>
      <c r="E56" s="54" t="s">
        <v>3</v>
      </c>
      <c r="F56" s="6" t="s">
        <v>0</v>
      </c>
      <c r="G56" s="7" t="s">
        <v>1</v>
      </c>
      <c r="H56" s="7" t="s">
        <v>2</v>
      </c>
      <c r="I56" s="54" t="s">
        <v>3</v>
      </c>
      <c r="J56" s="6" t="s">
        <v>0</v>
      </c>
      <c r="K56" s="7" t="s">
        <v>1</v>
      </c>
      <c r="L56" s="7" t="s">
        <v>2</v>
      </c>
      <c r="M56" s="54" t="s">
        <v>3</v>
      </c>
      <c r="N56" s="6" t="s">
        <v>0</v>
      </c>
      <c r="O56" s="7" t="s">
        <v>1</v>
      </c>
      <c r="P56" s="7" t="s">
        <v>2</v>
      </c>
      <c r="Q56" s="54" t="s">
        <v>3</v>
      </c>
      <c r="R56" s="6" t="s">
        <v>0</v>
      </c>
      <c r="S56" s="7" t="s">
        <v>1</v>
      </c>
      <c r="T56" s="7" t="s">
        <v>2</v>
      </c>
      <c r="U56" s="54" t="s">
        <v>3</v>
      </c>
      <c r="V56" s="6" t="s">
        <v>0</v>
      </c>
      <c r="W56" s="7" t="s">
        <v>1</v>
      </c>
      <c r="X56" s="7" t="s">
        <v>2</v>
      </c>
      <c r="Y56" s="54" t="s">
        <v>3</v>
      </c>
      <c r="Z56" s="6" t="s">
        <v>0</v>
      </c>
      <c r="AA56" s="7" t="s">
        <v>1</v>
      </c>
      <c r="AB56" s="7" t="s">
        <v>2</v>
      </c>
      <c r="AC56" s="54" t="s">
        <v>3</v>
      </c>
      <c r="AD56" s="6" t="s">
        <v>0</v>
      </c>
      <c r="AE56" s="7" t="s">
        <v>1</v>
      </c>
      <c r="AF56" s="7" t="s">
        <v>2</v>
      </c>
      <c r="AG56" s="54" t="s">
        <v>3</v>
      </c>
      <c r="AH56" s="6" t="s">
        <v>0</v>
      </c>
      <c r="AI56" s="7" t="s">
        <v>1</v>
      </c>
      <c r="AJ56" s="7" t="s">
        <v>2</v>
      </c>
      <c r="AK56" s="54" t="s">
        <v>3</v>
      </c>
      <c r="AL56" s="6" t="s">
        <v>0</v>
      </c>
      <c r="AM56" s="7" t="s">
        <v>1</v>
      </c>
      <c r="AN56" s="7" t="s">
        <v>2</v>
      </c>
      <c r="AO56" s="54" t="s">
        <v>3</v>
      </c>
      <c r="AP56" s="6" t="s">
        <v>0</v>
      </c>
      <c r="AQ56" s="7" t="s">
        <v>1</v>
      </c>
      <c r="AR56" s="7" t="s">
        <v>2</v>
      </c>
      <c r="AS56" s="54" t="s">
        <v>3</v>
      </c>
      <c r="AT56" s="6" t="s">
        <v>0</v>
      </c>
      <c r="AU56" s="7" t="s">
        <v>1</v>
      </c>
      <c r="AV56" s="7" t="s">
        <v>2</v>
      </c>
      <c r="AW56" s="8" t="s">
        <v>3</v>
      </c>
    </row>
    <row r="57" spans="1:50" ht="48" x14ac:dyDescent="0.2">
      <c r="A57" s="29" t="s">
        <v>12</v>
      </c>
      <c r="B57" s="10"/>
      <c r="C57" s="11">
        <v>5759725.7171327816</v>
      </c>
      <c r="D57" s="11"/>
      <c r="E57" s="55"/>
      <c r="F57" s="10"/>
      <c r="G57" s="11">
        <v>59067353.733282216</v>
      </c>
      <c r="H57" s="11"/>
      <c r="I57" s="55"/>
      <c r="J57" s="10"/>
      <c r="K57" s="11">
        <v>60953705.886757791</v>
      </c>
      <c r="L57" s="11"/>
      <c r="M57" s="55"/>
      <c r="N57" s="10"/>
      <c r="O57" s="11">
        <v>62902426.040708378</v>
      </c>
      <c r="P57" s="11"/>
      <c r="Q57" s="55"/>
      <c r="R57" s="10"/>
      <c r="S57" s="11">
        <v>64891333.633906454</v>
      </c>
      <c r="T57" s="11"/>
      <c r="U57" s="55"/>
      <c r="V57" s="10"/>
      <c r="W57" s="11">
        <v>126051398.80279791</v>
      </c>
      <c r="X57" s="11"/>
      <c r="Y57" s="55"/>
      <c r="Z57" s="13"/>
      <c r="AA57" s="14">
        <v>66607071.26992546</v>
      </c>
      <c r="AB57" s="14"/>
      <c r="AC57" s="56"/>
      <c r="AD57" s="13"/>
      <c r="AE57" s="14">
        <v>68630240.638089716</v>
      </c>
      <c r="AF57" s="14"/>
      <c r="AG57" s="56"/>
      <c r="AH57" s="13"/>
      <c r="AI57" s="14">
        <v>70708461.976391047</v>
      </c>
      <c r="AJ57" s="14"/>
      <c r="AK57" s="56"/>
      <c r="AL57" s="13"/>
      <c r="AM57" s="14">
        <v>72887046.227990478</v>
      </c>
      <c r="AN57" s="14"/>
      <c r="AO57" s="56"/>
      <c r="AP57" s="13"/>
      <c r="AQ57" s="14">
        <v>75090606.002212822</v>
      </c>
      <c r="AR57" s="14"/>
      <c r="AS57" s="56"/>
      <c r="AT57" s="16"/>
      <c r="AU57" s="17">
        <v>77382653.262504026</v>
      </c>
      <c r="AV57" s="17"/>
      <c r="AW57" s="18"/>
    </row>
    <row r="58" spans="1:50" ht="36.75" thickBot="1" x14ac:dyDescent="0.25">
      <c r="A58" s="29" t="s">
        <v>13</v>
      </c>
      <c r="B58" s="30"/>
      <c r="C58" s="31">
        <v>25946192.992417201</v>
      </c>
      <c r="D58" s="31"/>
      <c r="E58" s="57"/>
      <c r="F58" s="30"/>
      <c r="G58" s="31">
        <v>18695578.76414882</v>
      </c>
      <c r="H58" s="31"/>
      <c r="I58" s="57"/>
      <c r="J58" s="30"/>
      <c r="K58" s="31">
        <v>19292633.533547658</v>
      </c>
      <c r="L58" s="31"/>
      <c r="M58" s="57"/>
      <c r="N58" s="30"/>
      <c r="O58" s="31">
        <v>19909428.578945793</v>
      </c>
      <c r="P58" s="31"/>
      <c r="Q58" s="57"/>
      <c r="R58" s="30"/>
      <c r="S58" s="31">
        <v>20538943.466833796</v>
      </c>
      <c r="T58" s="31"/>
      <c r="U58" s="57"/>
      <c r="V58" s="30"/>
      <c r="W58" s="31">
        <v>21182300.587907836</v>
      </c>
      <c r="X58" s="31"/>
      <c r="Y58" s="57"/>
      <c r="Z58" s="33"/>
      <c r="AA58" s="34">
        <v>21835963.512381967</v>
      </c>
      <c r="AB58" s="34"/>
      <c r="AC58" s="58"/>
      <c r="AD58" s="33"/>
      <c r="AE58" s="34">
        <v>22499224.209186554</v>
      </c>
      <c r="AF58" s="34"/>
      <c r="AG58" s="58"/>
      <c r="AH58" s="33"/>
      <c r="AI58" s="34">
        <v>23180532.73166908</v>
      </c>
      <c r="AJ58" s="34"/>
      <c r="AK58" s="58"/>
      <c r="AL58" s="33"/>
      <c r="AM58" s="34">
        <v>23894743.48016141</v>
      </c>
      <c r="AN58" s="34"/>
      <c r="AO58" s="58"/>
      <c r="AP58" s="33"/>
      <c r="AQ58" s="34">
        <v>24617142.016981587</v>
      </c>
      <c r="AR58" s="34"/>
      <c r="AS58" s="58"/>
      <c r="AT58" s="36"/>
      <c r="AU58" s="37">
        <v>25368549.628668189</v>
      </c>
      <c r="AV58" s="37"/>
      <c r="AW58" s="38"/>
    </row>
    <row r="59" spans="1:50" ht="21.75" customHeight="1" thickBot="1" x14ac:dyDescent="0.25">
      <c r="A59" s="53" t="s">
        <v>9</v>
      </c>
      <c r="B59" s="40"/>
      <c r="C59" s="40">
        <v>31705918.709549982</v>
      </c>
      <c r="D59" s="40"/>
      <c r="E59" s="40"/>
      <c r="F59" s="40"/>
      <c r="G59" s="40">
        <v>77762932.49743104</v>
      </c>
      <c r="H59" s="40"/>
      <c r="I59" s="40"/>
      <c r="J59" s="40"/>
      <c r="K59" s="40">
        <v>80246339.420305446</v>
      </c>
      <c r="L59" s="40"/>
      <c r="M59" s="40"/>
      <c r="N59" s="40"/>
      <c r="O59" s="40">
        <v>82811854.619654179</v>
      </c>
      <c r="P59" s="40"/>
      <c r="Q59" s="40"/>
      <c r="R59" s="40"/>
      <c r="S59" s="40">
        <v>85430277.100740254</v>
      </c>
      <c r="T59" s="40"/>
      <c r="U59" s="40"/>
      <c r="V59" s="40"/>
      <c r="W59" s="40">
        <v>147233699.39070576</v>
      </c>
      <c r="X59" s="40"/>
      <c r="Y59" s="40"/>
      <c r="Z59" s="40"/>
      <c r="AA59" s="40">
        <v>88443034.782307431</v>
      </c>
      <c r="AB59" s="40"/>
      <c r="AC59" s="40"/>
      <c r="AD59" s="40"/>
      <c r="AE59" s="40">
        <v>91129464.84727627</v>
      </c>
      <c r="AF59" s="40"/>
      <c r="AG59" s="40"/>
      <c r="AH59" s="40"/>
      <c r="AI59" s="40">
        <v>93888994.70806013</v>
      </c>
      <c r="AJ59" s="40"/>
      <c r="AK59" s="40"/>
      <c r="AL59" s="40"/>
      <c r="AM59" s="40">
        <v>96781789.708151892</v>
      </c>
      <c r="AN59" s="40"/>
      <c r="AO59" s="40"/>
      <c r="AP59" s="40"/>
      <c r="AQ59" s="40">
        <v>99707748.019194409</v>
      </c>
      <c r="AR59" s="40"/>
      <c r="AS59" s="40"/>
      <c r="AT59" s="40"/>
      <c r="AU59" s="40">
        <v>102751202.89117222</v>
      </c>
      <c r="AV59" s="40"/>
      <c r="AW59" s="40"/>
      <c r="AX59" s="41">
        <f>SUM(B59:AW59)</f>
        <v>1077893256.6945488</v>
      </c>
    </row>
    <row r="60" spans="1:50" ht="24" customHeight="1" x14ac:dyDescent="0.2">
      <c r="A60" s="99" t="s">
        <v>70</v>
      </c>
      <c r="B60" s="96">
        <v>2021</v>
      </c>
      <c r="C60" s="97"/>
      <c r="D60" s="97"/>
      <c r="E60" s="98"/>
      <c r="F60" s="96">
        <v>2022</v>
      </c>
      <c r="G60" s="97"/>
      <c r="H60" s="97"/>
      <c r="I60" s="98"/>
      <c r="J60" s="96">
        <v>2023</v>
      </c>
      <c r="K60" s="97"/>
      <c r="L60" s="97"/>
      <c r="M60" s="98"/>
      <c r="N60" s="96">
        <v>2024</v>
      </c>
      <c r="O60" s="97"/>
      <c r="P60" s="97"/>
      <c r="Q60" s="98"/>
      <c r="R60" s="96">
        <v>2025</v>
      </c>
      <c r="S60" s="97"/>
      <c r="T60" s="97"/>
      <c r="U60" s="98"/>
      <c r="V60" s="96">
        <v>2026</v>
      </c>
      <c r="W60" s="97"/>
      <c r="X60" s="97"/>
      <c r="Y60" s="98"/>
      <c r="Z60" s="96">
        <v>2027</v>
      </c>
      <c r="AA60" s="97"/>
      <c r="AB60" s="97"/>
      <c r="AC60" s="98"/>
      <c r="AD60" s="96">
        <v>2028</v>
      </c>
      <c r="AE60" s="97"/>
      <c r="AF60" s="97"/>
      <c r="AG60" s="98"/>
      <c r="AH60" s="96">
        <v>2029</v>
      </c>
      <c r="AI60" s="97"/>
      <c r="AJ60" s="97"/>
      <c r="AK60" s="98"/>
      <c r="AL60" s="96">
        <v>2030</v>
      </c>
      <c r="AM60" s="97"/>
      <c r="AN60" s="97"/>
      <c r="AO60" s="98"/>
      <c r="AP60" s="96">
        <v>2031</v>
      </c>
      <c r="AQ60" s="97"/>
      <c r="AR60" s="97"/>
      <c r="AS60" s="98"/>
      <c r="AT60" s="96">
        <v>2031</v>
      </c>
      <c r="AU60" s="97"/>
      <c r="AV60" s="97"/>
      <c r="AW60" s="98"/>
    </row>
    <row r="61" spans="1:50" ht="72.75" customHeight="1" thickBot="1" x14ac:dyDescent="0.25">
      <c r="A61" s="100"/>
      <c r="B61" s="6" t="s">
        <v>0</v>
      </c>
      <c r="C61" s="7" t="s">
        <v>1</v>
      </c>
      <c r="D61" s="7" t="s">
        <v>2</v>
      </c>
      <c r="E61" s="8" t="s">
        <v>3</v>
      </c>
      <c r="F61" s="6" t="s">
        <v>0</v>
      </c>
      <c r="G61" s="7" t="s">
        <v>1</v>
      </c>
      <c r="H61" s="7" t="s">
        <v>2</v>
      </c>
      <c r="I61" s="8" t="s">
        <v>3</v>
      </c>
      <c r="J61" s="6" t="s">
        <v>0</v>
      </c>
      <c r="K61" s="7" t="s">
        <v>1</v>
      </c>
      <c r="L61" s="7" t="s">
        <v>2</v>
      </c>
      <c r="M61" s="8" t="s">
        <v>3</v>
      </c>
      <c r="N61" s="6" t="s">
        <v>0</v>
      </c>
      <c r="O61" s="7" t="s">
        <v>1</v>
      </c>
      <c r="P61" s="7" t="s">
        <v>2</v>
      </c>
      <c r="Q61" s="8" t="s">
        <v>3</v>
      </c>
      <c r="R61" s="6" t="s">
        <v>0</v>
      </c>
      <c r="S61" s="7" t="s">
        <v>1</v>
      </c>
      <c r="T61" s="7" t="s">
        <v>2</v>
      </c>
      <c r="U61" s="8" t="s">
        <v>3</v>
      </c>
      <c r="V61" s="6" t="s">
        <v>0</v>
      </c>
      <c r="W61" s="7" t="s">
        <v>1</v>
      </c>
      <c r="X61" s="7" t="s">
        <v>2</v>
      </c>
      <c r="Y61" s="8" t="s">
        <v>3</v>
      </c>
      <c r="Z61" s="6" t="s">
        <v>0</v>
      </c>
      <c r="AA61" s="7" t="s">
        <v>1</v>
      </c>
      <c r="AB61" s="7" t="s">
        <v>2</v>
      </c>
      <c r="AC61" s="8" t="s">
        <v>3</v>
      </c>
      <c r="AD61" s="6" t="s">
        <v>0</v>
      </c>
      <c r="AE61" s="7" t="s">
        <v>1</v>
      </c>
      <c r="AF61" s="7" t="s">
        <v>2</v>
      </c>
      <c r="AG61" s="8" t="s">
        <v>3</v>
      </c>
      <c r="AH61" s="6" t="s">
        <v>0</v>
      </c>
      <c r="AI61" s="7" t="s">
        <v>1</v>
      </c>
      <c r="AJ61" s="7" t="s">
        <v>2</v>
      </c>
      <c r="AK61" s="8" t="s">
        <v>3</v>
      </c>
      <c r="AL61" s="6" t="s">
        <v>0</v>
      </c>
      <c r="AM61" s="7" t="s">
        <v>1</v>
      </c>
      <c r="AN61" s="7" t="s">
        <v>2</v>
      </c>
      <c r="AO61" s="8" t="s">
        <v>3</v>
      </c>
      <c r="AP61" s="6" t="s">
        <v>0</v>
      </c>
      <c r="AQ61" s="7" t="s">
        <v>1</v>
      </c>
      <c r="AR61" s="7" t="s">
        <v>2</v>
      </c>
      <c r="AS61" s="8" t="s">
        <v>3</v>
      </c>
      <c r="AT61" s="6" t="s">
        <v>0</v>
      </c>
      <c r="AU61" s="7" t="s">
        <v>1</v>
      </c>
      <c r="AV61" s="7" t="s">
        <v>2</v>
      </c>
      <c r="AW61" s="8" t="s">
        <v>3</v>
      </c>
    </row>
    <row r="62" spans="1:50" ht="24" x14ac:dyDescent="0.2">
      <c r="A62" s="29" t="s">
        <v>14</v>
      </c>
      <c r="B62" s="10"/>
      <c r="C62" s="11">
        <v>70202329.634701446</v>
      </c>
      <c r="D62" s="11"/>
      <c r="E62" s="55"/>
      <c r="F62" s="10"/>
      <c r="G62" s="11">
        <v>75799990.368962318</v>
      </c>
      <c r="H62" s="11"/>
      <c r="I62" s="55"/>
      <c r="J62" s="10"/>
      <c r="K62" s="11">
        <v>74819809.11714156</v>
      </c>
      <c r="L62" s="11"/>
      <c r="M62" s="55"/>
      <c r="N62" s="10"/>
      <c r="O62" s="11">
        <v>0</v>
      </c>
      <c r="P62" s="11"/>
      <c r="Q62" s="55"/>
      <c r="R62" s="10"/>
      <c r="S62" s="11">
        <v>0</v>
      </c>
      <c r="T62" s="11"/>
      <c r="U62" s="55"/>
      <c r="V62" s="10"/>
      <c r="W62" s="11">
        <v>0</v>
      </c>
      <c r="X62" s="11"/>
      <c r="Y62" s="55"/>
      <c r="Z62" s="13"/>
      <c r="AA62" s="14">
        <v>0</v>
      </c>
      <c r="AB62" s="14"/>
      <c r="AC62" s="56"/>
      <c r="AD62" s="13"/>
      <c r="AE62" s="14">
        <v>0</v>
      </c>
      <c r="AF62" s="14"/>
      <c r="AG62" s="56"/>
      <c r="AH62" s="13"/>
      <c r="AI62" s="14">
        <v>0</v>
      </c>
      <c r="AJ62" s="14"/>
      <c r="AK62" s="56"/>
      <c r="AL62" s="13"/>
      <c r="AM62" s="14">
        <v>0</v>
      </c>
      <c r="AN62" s="14"/>
      <c r="AO62" s="56"/>
      <c r="AP62" s="13"/>
      <c r="AQ62" s="14">
        <v>0</v>
      </c>
      <c r="AR62" s="14"/>
      <c r="AS62" s="56"/>
      <c r="AT62" s="16"/>
      <c r="AU62" s="17">
        <v>0</v>
      </c>
      <c r="AV62" s="17"/>
      <c r="AW62" s="18"/>
    </row>
    <row r="63" spans="1:50" ht="36.75" thickBot="1" x14ac:dyDescent="0.25">
      <c r="A63" s="29" t="s">
        <v>15</v>
      </c>
      <c r="B63" s="59"/>
      <c r="C63" s="60">
        <f>+'[1]Formato Res. 754'!D98</f>
        <v>7907978447.8874359</v>
      </c>
      <c r="D63" s="60"/>
      <c r="E63" s="61"/>
      <c r="F63" s="59"/>
      <c r="G63" s="60">
        <f>+'[1]Formato Res. 754'!H98</f>
        <v>8167289463.4648676</v>
      </c>
      <c r="H63" s="60"/>
      <c r="I63" s="61"/>
      <c r="J63" s="59"/>
      <c r="K63" s="60">
        <v>8428116859.5427866</v>
      </c>
      <c r="L63" s="60"/>
      <c r="M63" s="61"/>
      <c r="N63" s="59"/>
      <c r="O63" s="60">
        <v>8697567928.1054592</v>
      </c>
      <c r="P63" s="60"/>
      <c r="Q63" s="61"/>
      <c r="R63" s="59"/>
      <c r="S63" s="60">
        <v>8972575745.5045834</v>
      </c>
      <c r="T63" s="60"/>
      <c r="U63" s="61"/>
      <c r="V63" s="59"/>
      <c r="W63" s="60">
        <v>9253630635.6730118</v>
      </c>
      <c r="X63" s="60"/>
      <c r="Y63" s="61"/>
      <c r="Z63" s="62"/>
      <c r="AA63" s="63">
        <v>9539187685.4474087</v>
      </c>
      <c r="AB63" s="63"/>
      <c r="AC63" s="64"/>
      <c r="AD63" s="62"/>
      <c r="AE63" s="63">
        <v>9828937586.6877136</v>
      </c>
      <c r="AF63" s="63"/>
      <c r="AG63" s="64"/>
      <c r="AH63" s="62"/>
      <c r="AI63" s="63">
        <v>10126571802.094349</v>
      </c>
      <c r="AJ63" s="63"/>
      <c r="AK63" s="64"/>
      <c r="AL63" s="62"/>
      <c r="AM63" s="63">
        <v>10438579576.469358</v>
      </c>
      <c r="AN63" s="63"/>
      <c r="AO63" s="64"/>
      <c r="AP63" s="62"/>
      <c r="AQ63" s="63">
        <v>10754164241.305086</v>
      </c>
      <c r="AR63" s="63"/>
      <c r="AS63" s="64"/>
      <c r="AT63" s="65"/>
      <c r="AU63" s="66">
        <v>11082421715.818991</v>
      </c>
      <c r="AV63" s="66"/>
      <c r="AW63" s="67"/>
    </row>
    <row r="64" spans="1:50" ht="21.75" customHeight="1" thickBot="1" x14ac:dyDescent="0.25">
      <c r="A64" s="53" t="s">
        <v>9</v>
      </c>
      <c r="B64" s="68"/>
      <c r="C64" s="68">
        <f>+SUM(C62:C63)</f>
        <v>7978180777.5221376</v>
      </c>
      <c r="D64" s="68"/>
      <c r="E64" s="68"/>
      <c r="F64" s="68"/>
      <c r="G64" s="68">
        <f>+SUM(G62:G63)</f>
        <v>8243089453.8338299</v>
      </c>
      <c r="H64" s="68"/>
      <c r="I64" s="68"/>
      <c r="J64" s="68"/>
      <c r="K64" s="68">
        <f>+SUM(K62:K63)</f>
        <v>8502936668.6599283</v>
      </c>
      <c r="L64" s="68"/>
      <c r="M64" s="68"/>
      <c r="N64" s="68"/>
      <c r="O64" s="68">
        <f>+SUM(O62:O63)</f>
        <v>8697567928.1054592</v>
      </c>
      <c r="P64" s="68"/>
      <c r="Q64" s="68"/>
      <c r="R64" s="68"/>
      <c r="S64" s="68">
        <f>+SUM(S62:S63)</f>
        <v>8972575745.5045834</v>
      </c>
      <c r="T64" s="68"/>
      <c r="U64" s="68"/>
      <c r="V64" s="68"/>
      <c r="W64" s="68">
        <f>+SUM(W62:W63)</f>
        <v>9253630635.6730118</v>
      </c>
      <c r="X64" s="68"/>
      <c r="Y64" s="68"/>
      <c r="Z64" s="68"/>
      <c r="AA64" s="68">
        <f>+SUM(AA62:AA63)</f>
        <v>9539187685.4474087</v>
      </c>
      <c r="AB64" s="68"/>
      <c r="AC64" s="68"/>
      <c r="AD64" s="68"/>
      <c r="AE64" s="68">
        <f>+SUM(AE62:AE63)</f>
        <v>9828937586.6877136</v>
      </c>
      <c r="AF64" s="68"/>
      <c r="AG64" s="68"/>
      <c r="AH64" s="68"/>
      <c r="AI64" s="68">
        <f>+SUM(AI62:AI63)</f>
        <v>10126571802.094349</v>
      </c>
      <c r="AJ64" s="68"/>
      <c r="AK64" s="68"/>
      <c r="AL64" s="68"/>
      <c r="AM64" s="68">
        <f>+SUM(AM62:AM63)</f>
        <v>10438579576.469358</v>
      </c>
      <c r="AN64" s="68"/>
      <c r="AO64" s="68"/>
      <c r="AP64" s="68"/>
      <c r="AQ64" s="68">
        <f>+SUM(AQ62:AQ63)</f>
        <v>10754164241.305086</v>
      </c>
      <c r="AR64" s="68"/>
      <c r="AS64" s="68"/>
      <c r="AT64" s="68"/>
      <c r="AU64" s="68">
        <f>+SUM(AU62:AU63)</f>
        <v>11082421715.818991</v>
      </c>
      <c r="AV64" s="68"/>
      <c r="AW64" s="69"/>
      <c r="AX64" s="41">
        <f>SUM(B64:AW64)</f>
        <v>113417843817.12186</v>
      </c>
    </row>
    <row r="65" spans="1:50" ht="24" customHeight="1" x14ac:dyDescent="0.2">
      <c r="A65" s="99" t="s">
        <v>71</v>
      </c>
      <c r="B65" s="96">
        <v>2021</v>
      </c>
      <c r="C65" s="97"/>
      <c r="D65" s="97"/>
      <c r="E65" s="98"/>
      <c r="F65" s="96">
        <v>2022</v>
      </c>
      <c r="G65" s="97"/>
      <c r="H65" s="97"/>
      <c r="I65" s="98"/>
      <c r="J65" s="96">
        <v>2023</v>
      </c>
      <c r="K65" s="97"/>
      <c r="L65" s="97"/>
      <c r="M65" s="98"/>
      <c r="N65" s="96">
        <v>2024</v>
      </c>
      <c r="O65" s="97"/>
      <c r="P65" s="97"/>
      <c r="Q65" s="98"/>
      <c r="R65" s="96">
        <v>2025</v>
      </c>
      <c r="S65" s="97"/>
      <c r="T65" s="97"/>
      <c r="U65" s="98"/>
      <c r="V65" s="96">
        <v>2026</v>
      </c>
      <c r="W65" s="97"/>
      <c r="X65" s="97"/>
      <c r="Y65" s="98"/>
      <c r="Z65" s="96">
        <v>2027</v>
      </c>
      <c r="AA65" s="97"/>
      <c r="AB65" s="97"/>
      <c r="AC65" s="98"/>
      <c r="AD65" s="96">
        <v>2028</v>
      </c>
      <c r="AE65" s="97"/>
      <c r="AF65" s="97"/>
      <c r="AG65" s="98"/>
      <c r="AH65" s="96">
        <v>2029</v>
      </c>
      <c r="AI65" s="97"/>
      <c r="AJ65" s="97"/>
      <c r="AK65" s="98"/>
      <c r="AL65" s="96">
        <v>2030</v>
      </c>
      <c r="AM65" s="97"/>
      <c r="AN65" s="97"/>
      <c r="AO65" s="98"/>
      <c r="AP65" s="96">
        <v>2031</v>
      </c>
      <c r="AQ65" s="97"/>
      <c r="AR65" s="97"/>
      <c r="AS65" s="98"/>
      <c r="AT65" s="96">
        <v>2031</v>
      </c>
      <c r="AU65" s="97"/>
      <c r="AV65" s="97"/>
      <c r="AW65" s="98"/>
    </row>
    <row r="66" spans="1:50" ht="72.75" customHeight="1" thickBot="1" x14ac:dyDescent="0.25">
      <c r="A66" s="100"/>
      <c r="B66" s="6" t="s">
        <v>0</v>
      </c>
      <c r="C66" s="7" t="s">
        <v>1</v>
      </c>
      <c r="D66" s="7" t="s">
        <v>2</v>
      </c>
      <c r="E66" s="8" t="s">
        <v>3</v>
      </c>
      <c r="F66" s="6" t="s">
        <v>0</v>
      </c>
      <c r="G66" s="7" t="s">
        <v>1</v>
      </c>
      <c r="H66" s="7" t="s">
        <v>2</v>
      </c>
      <c r="I66" s="8" t="s">
        <v>3</v>
      </c>
      <c r="J66" s="6" t="s">
        <v>0</v>
      </c>
      <c r="K66" s="7" t="s">
        <v>1</v>
      </c>
      <c r="L66" s="7" t="s">
        <v>2</v>
      </c>
      <c r="M66" s="8" t="s">
        <v>3</v>
      </c>
      <c r="N66" s="6" t="s">
        <v>0</v>
      </c>
      <c r="O66" s="7" t="s">
        <v>1</v>
      </c>
      <c r="P66" s="7" t="s">
        <v>2</v>
      </c>
      <c r="Q66" s="8" t="s">
        <v>3</v>
      </c>
      <c r="R66" s="6" t="s">
        <v>0</v>
      </c>
      <c r="S66" s="7" t="s">
        <v>1</v>
      </c>
      <c r="T66" s="7" t="s">
        <v>2</v>
      </c>
      <c r="U66" s="8" t="s">
        <v>3</v>
      </c>
      <c r="V66" s="6" t="s">
        <v>0</v>
      </c>
      <c r="W66" s="7" t="s">
        <v>1</v>
      </c>
      <c r="X66" s="7" t="s">
        <v>2</v>
      </c>
      <c r="Y66" s="8" t="s">
        <v>3</v>
      </c>
      <c r="Z66" s="6" t="s">
        <v>0</v>
      </c>
      <c r="AA66" s="7" t="s">
        <v>1</v>
      </c>
      <c r="AB66" s="7" t="s">
        <v>2</v>
      </c>
      <c r="AC66" s="8" t="s">
        <v>3</v>
      </c>
      <c r="AD66" s="6" t="s">
        <v>0</v>
      </c>
      <c r="AE66" s="7" t="s">
        <v>1</v>
      </c>
      <c r="AF66" s="7" t="s">
        <v>2</v>
      </c>
      <c r="AG66" s="8" t="s">
        <v>3</v>
      </c>
      <c r="AH66" s="6" t="s">
        <v>0</v>
      </c>
      <c r="AI66" s="7" t="s">
        <v>1</v>
      </c>
      <c r="AJ66" s="7" t="s">
        <v>2</v>
      </c>
      <c r="AK66" s="8" t="s">
        <v>3</v>
      </c>
      <c r="AL66" s="6" t="s">
        <v>0</v>
      </c>
      <c r="AM66" s="7" t="s">
        <v>1</v>
      </c>
      <c r="AN66" s="7" t="s">
        <v>2</v>
      </c>
      <c r="AO66" s="8" t="s">
        <v>3</v>
      </c>
      <c r="AP66" s="6" t="s">
        <v>0</v>
      </c>
      <c r="AQ66" s="7" t="s">
        <v>1</v>
      </c>
      <c r="AR66" s="7" t="s">
        <v>2</v>
      </c>
      <c r="AS66" s="8" t="s">
        <v>3</v>
      </c>
      <c r="AT66" s="6" t="s">
        <v>0</v>
      </c>
      <c r="AU66" s="7" t="s">
        <v>1</v>
      </c>
      <c r="AV66" s="7" t="s">
        <v>2</v>
      </c>
      <c r="AW66" s="8" t="s">
        <v>3</v>
      </c>
    </row>
    <row r="67" spans="1:50" ht="48" x14ac:dyDescent="0.2">
      <c r="A67" s="29" t="s">
        <v>16</v>
      </c>
      <c r="B67" s="59"/>
      <c r="C67" s="60">
        <v>1041955009.3462138</v>
      </c>
      <c r="D67" s="60"/>
      <c r="E67" s="61"/>
      <c r="F67" s="59"/>
      <c r="G67" s="60">
        <v>481459144.58237499</v>
      </c>
      <c r="H67" s="60"/>
      <c r="I67" s="61"/>
      <c r="J67" s="59"/>
      <c r="K67" s="60">
        <v>1257509604.7773225</v>
      </c>
      <c r="L67" s="60"/>
      <c r="M67" s="61"/>
      <c r="N67" s="59"/>
      <c r="O67" s="60">
        <v>512718893.25644779</v>
      </c>
      <c r="P67" s="60"/>
      <c r="Q67" s="61"/>
      <c r="R67" s="59"/>
      <c r="S67" s="60">
        <v>1338745103.7521744</v>
      </c>
      <c r="T67" s="60"/>
      <c r="U67" s="61"/>
      <c r="V67" s="59"/>
      <c r="W67" s="60">
        <v>545498614.93978548</v>
      </c>
      <c r="X67" s="60"/>
      <c r="Y67" s="61"/>
      <c r="Z67" s="62"/>
      <c r="AA67" s="63">
        <v>1423285929.2454591</v>
      </c>
      <c r="AB67" s="63"/>
      <c r="AC67" s="64"/>
      <c r="AD67" s="62"/>
      <c r="AE67" s="63">
        <v>579412778.72042418</v>
      </c>
      <c r="AF67" s="63"/>
      <c r="AG67" s="64"/>
      <c r="AH67" s="62"/>
      <c r="AI67" s="63">
        <v>1510926048.7035601</v>
      </c>
      <c r="AJ67" s="63"/>
      <c r="AK67" s="64"/>
      <c r="AL67" s="62"/>
      <c r="AM67" s="63">
        <v>615350982.23516119</v>
      </c>
      <c r="AN67" s="63"/>
      <c r="AO67" s="64"/>
      <c r="AP67" s="62"/>
      <c r="AQ67" s="63">
        <v>1604565414.8093529</v>
      </c>
      <c r="AR67" s="63"/>
      <c r="AS67" s="64"/>
      <c r="AT67" s="65"/>
      <c r="AU67" s="66">
        <v>653305273.80815184</v>
      </c>
      <c r="AV67" s="66"/>
      <c r="AW67" s="67"/>
    </row>
    <row r="68" spans="1:50" ht="48" x14ac:dyDescent="0.2">
      <c r="A68" s="29" t="s">
        <v>17</v>
      </c>
      <c r="B68" s="59"/>
      <c r="C68" s="60">
        <v>34104767916.521511</v>
      </c>
      <c r="D68" s="60"/>
      <c r="E68" s="61"/>
      <c r="F68" s="59"/>
      <c r="G68" s="60">
        <v>35057915416.176102</v>
      </c>
      <c r="H68" s="60"/>
      <c r="I68" s="61"/>
      <c r="J68" s="59"/>
      <c r="K68" s="60">
        <v>36618541136.908173</v>
      </c>
      <c r="L68" s="60"/>
      <c r="M68" s="61"/>
      <c r="N68" s="59"/>
      <c r="O68" s="60">
        <v>34607635941.117401</v>
      </c>
      <c r="P68" s="60"/>
      <c r="Q68" s="61"/>
      <c r="R68" s="59"/>
      <c r="S68" s="60">
        <v>35701892462.50145</v>
      </c>
      <c r="T68" s="60"/>
      <c r="U68" s="61"/>
      <c r="V68" s="59"/>
      <c r="W68" s="60">
        <v>36820210295.580841</v>
      </c>
      <c r="X68" s="60"/>
      <c r="Y68" s="61"/>
      <c r="Z68" s="62"/>
      <c r="AA68" s="63">
        <v>37956442228.541962</v>
      </c>
      <c r="AB68" s="63"/>
      <c r="AC68" s="64"/>
      <c r="AD68" s="62"/>
      <c r="AE68" s="63">
        <v>39109357523.827667</v>
      </c>
      <c r="AF68" s="63"/>
      <c r="AG68" s="64"/>
      <c r="AH68" s="62"/>
      <c r="AI68" s="63">
        <v>40293644517.106323</v>
      </c>
      <c r="AJ68" s="63"/>
      <c r="AK68" s="64"/>
      <c r="AL68" s="62"/>
      <c r="AM68" s="63">
        <v>41535123923.260345</v>
      </c>
      <c r="AN68" s="63"/>
      <c r="AO68" s="64"/>
      <c r="AP68" s="62"/>
      <c r="AQ68" s="63">
        <v>42790835781.967667</v>
      </c>
      <c r="AR68" s="63"/>
      <c r="AS68" s="64"/>
      <c r="AT68" s="65"/>
      <c r="AU68" s="66">
        <v>44096972769.552231</v>
      </c>
      <c r="AV68" s="66"/>
      <c r="AW68" s="67"/>
    </row>
    <row r="69" spans="1:50" ht="36.75" thickBot="1" x14ac:dyDescent="0.25">
      <c r="A69" s="29" t="s">
        <v>18</v>
      </c>
      <c r="B69" s="59"/>
      <c r="C69" s="60">
        <v>0</v>
      </c>
      <c r="D69" s="60"/>
      <c r="E69" s="61"/>
      <c r="F69" s="59"/>
      <c r="G69" s="60">
        <v>273106025.91776866</v>
      </c>
      <c r="H69" s="60"/>
      <c r="I69" s="61"/>
      <c r="J69" s="59"/>
      <c r="K69" s="60">
        <v>63897898.015483715</v>
      </c>
      <c r="L69" s="60"/>
      <c r="M69" s="61"/>
      <c r="N69" s="59"/>
      <c r="O69" s="60">
        <v>290838009.67512274</v>
      </c>
      <c r="P69" s="60"/>
      <c r="Q69" s="61"/>
      <c r="R69" s="59"/>
      <c r="S69" s="60">
        <v>68025721.460340187</v>
      </c>
      <c r="T69" s="60"/>
      <c r="U69" s="61"/>
      <c r="V69" s="59"/>
      <c r="W69" s="60">
        <v>309432192.83762604</v>
      </c>
      <c r="X69" s="60"/>
      <c r="Y69" s="61"/>
      <c r="Z69" s="62"/>
      <c r="AA69" s="63">
        <v>72321498.625772864</v>
      </c>
      <c r="AB69" s="63"/>
      <c r="AC69" s="64"/>
      <c r="AD69" s="62"/>
      <c r="AE69" s="63">
        <v>328669884.33580852</v>
      </c>
      <c r="AF69" s="63"/>
      <c r="AG69" s="64"/>
      <c r="AH69" s="62"/>
      <c r="AI69" s="63">
        <v>75660144.220018506</v>
      </c>
      <c r="AJ69" s="63"/>
      <c r="AK69" s="64"/>
      <c r="AL69" s="62"/>
      <c r="AM69" s="63">
        <v>349055705.33635765</v>
      </c>
      <c r="AN69" s="63"/>
      <c r="AO69" s="64"/>
      <c r="AP69" s="62"/>
      <c r="AQ69" s="63">
        <v>81532862.130954385</v>
      </c>
      <c r="AR69" s="63"/>
      <c r="AS69" s="64"/>
      <c r="AT69" s="65"/>
      <c r="AU69" s="66">
        <v>201429714.80965182</v>
      </c>
      <c r="AV69" s="66"/>
      <c r="AW69" s="67"/>
    </row>
    <row r="70" spans="1:50" ht="21.75" customHeight="1" thickBot="1" x14ac:dyDescent="0.25">
      <c r="A70" s="53" t="s">
        <v>9</v>
      </c>
      <c r="B70" s="68"/>
      <c r="C70" s="68">
        <v>35146722925.867722</v>
      </c>
      <c r="D70" s="68"/>
      <c r="E70" s="68"/>
      <c r="F70" s="68"/>
      <c r="G70" s="68">
        <v>35812480586.676247</v>
      </c>
      <c r="H70" s="68"/>
      <c r="I70" s="68"/>
      <c r="J70" s="68"/>
      <c r="K70" s="68">
        <v>37939948639.700974</v>
      </c>
      <c r="L70" s="68"/>
      <c r="M70" s="68"/>
      <c r="N70" s="68"/>
      <c r="O70" s="68">
        <v>35411192844.048973</v>
      </c>
      <c r="P70" s="68"/>
      <c r="Q70" s="68"/>
      <c r="R70" s="68"/>
      <c r="S70" s="68">
        <v>37108663287.713966</v>
      </c>
      <c r="T70" s="68"/>
      <c r="U70" s="68"/>
      <c r="V70" s="68"/>
      <c r="W70" s="68">
        <v>37675141103.358253</v>
      </c>
      <c r="X70" s="68"/>
      <c r="Y70" s="68"/>
      <c r="Z70" s="68"/>
      <c r="AA70" s="68">
        <v>39452049656.413193</v>
      </c>
      <c r="AB70" s="68"/>
      <c r="AC70" s="68"/>
      <c r="AD70" s="68"/>
      <c r="AE70" s="68">
        <v>40017440186.883896</v>
      </c>
      <c r="AF70" s="68"/>
      <c r="AG70" s="68"/>
      <c r="AH70" s="68"/>
      <c r="AI70" s="68">
        <v>41880230710.0299</v>
      </c>
      <c r="AJ70" s="68"/>
      <c r="AK70" s="68"/>
      <c r="AL70" s="68"/>
      <c r="AM70" s="68">
        <v>42499530610.831863</v>
      </c>
      <c r="AN70" s="68"/>
      <c r="AO70" s="68"/>
      <c r="AP70" s="68"/>
      <c r="AQ70" s="68">
        <v>44476934058.907974</v>
      </c>
      <c r="AR70" s="68"/>
      <c r="AS70" s="68"/>
      <c r="AT70" s="68"/>
      <c r="AU70" s="68">
        <v>44951707758.170036</v>
      </c>
      <c r="AV70" s="68"/>
      <c r="AW70" s="69"/>
      <c r="AX70" s="41">
        <f>SUM(B70:AW70)</f>
        <v>472372042368.60297</v>
      </c>
    </row>
    <row r="71" spans="1:50" ht="24" customHeight="1" x14ac:dyDescent="0.2">
      <c r="A71" s="99" t="s">
        <v>72</v>
      </c>
      <c r="B71" s="96">
        <v>2021</v>
      </c>
      <c r="C71" s="97"/>
      <c r="D71" s="97"/>
      <c r="E71" s="98"/>
      <c r="F71" s="96">
        <v>2022</v>
      </c>
      <c r="G71" s="97"/>
      <c r="H71" s="97"/>
      <c r="I71" s="98"/>
      <c r="J71" s="96">
        <v>2023</v>
      </c>
      <c r="K71" s="97"/>
      <c r="L71" s="97"/>
      <c r="M71" s="98"/>
      <c r="N71" s="96">
        <v>2024</v>
      </c>
      <c r="O71" s="97"/>
      <c r="P71" s="97"/>
      <c r="Q71" s="98"/>
      <c r="R71" s="96">
        <v>2025</v>
      </c>
      <c r="S71" s="97"/>
      <c r="T71" s="97"/>
      <c r="U71" s="98"/>
      <c r="V71" s="96">
        <v>2026</v>
      </c>
      <c r="W71" s="97"/>
      <c r="X71" s="97"/>
      <c r="Y71" s="98"/>
      <c r="Z71" s="96">
        <v>2027</v>
      </c>
      <c r="AA71" s="97"/>
      <c r="AB71" s="97"/>
      <c r="AC71" s="98"/>
      <c r="AD71" s="96">
        <v>2028</v>
      </c>
      <c r="AE71" s="97"/>
      <c r="AF71" s="97"/>
      <c r="AG71" s="98"/>
      <c r="AH71" s="96">
        <v>2029</v>
      </c>
      <c r="AI71" s="97"/>
      <c r="AJ71" s="97"/>
      <c r="AK71" s="98"/>
      <c r="AL71" s="96">
        <v>2030</v>
      </c>
      <c r="AM71" s="97"/>
      <c r="AN71" s="97"/>
      <c r="AO71" s="98"/>
      <c r="AP71" s="96">
        <v>2031</v>
      </c>
      <c r="AQ71" s="97"/>
      <c r="AR71" s="97"/>
      <c r="AS71" s="98"/>
      <c r="AT71" s="96">
        <v>2031</v>
      </c>
      <c r="AU71" s="97"/>
      <c r="AV71" s="97"/>
      <c r="AW71" s="98"/>
    </row>
    <row r="72" spans="1:50" ht="72.75" customHeight="1" thickBot="1" x14ac:dyDescent="0.25">
      <c r="A72" s="100"/>
      <c r="B72" s="6" t="s">
        <v>0</v>
      </c>
      <c r="C72" s="7" t="s">
        <v>1</v>
      </c>
      <c r="D72" s="7" t="s">
        <v>2</v>
      </c>
      <c r="E72" s="8" t="s">
        <v>3</v>
      </c>
      <c r="F72" s="6" t="s">
        <v>0</v>
      </c>
      <c r="G72" s="7" t="s">
        <v>1</v>
      </c>
      <c r="H72" s="7" t="s">
        <v>2</v>
      </c>
      <c r="I72" s="8" t="s">
        <v>3</v>
      </c>
      <c r="J72" s="6" t="s">
        <v>0</v>
      </c>
      <c r="K72" s="7" t="s">
        <v>1</v>
      </c>
      <c r="L72" s="7" t="s">
        <v>2</v>
      </c>
      <c r="M72" s="8" t="s">
        <v>3</v>
      </c>
      <c r="N72" s="6" t="s">
        <v>0</v>
      </c>
      <c r="O72" s="7" t="s">
        <v>1</v>
      </c>
      <c r="P72" s="7" t="s">
        <v>2</v>
      </c>
      <c r="Q72" s="8" t="s">
        <v>3</v>
      </c>
      <c r="R72" s="6" t="s">
        <v>0</v>
      </c>
      <c r="S72" s="7" t="s">
        <v>1</v>
      </c>
      <c r="T72" s="7" t="s">
        <v>2</v>
      </c>
      <c r="U72" s="8" t="s">
        <v>3</v>
      </c>
      <c r="V72" s="6" t="s">
        <v>0</v>
      </c>
      <c r="W72" s="7" t="s">
        <v>1</v>
      </c>
      <c r="X72" s="7" t="s">
        <v>2</v>
      </c>
      <c r="Y72" s="8" t="s">
        <v>3</v>
      </c>
      <c r="Z72" s="6" t="s">
        <v>0</v>
      </c>
      <c r="AA72" s="7" t="s">
        <v>1</v>
      </c>
      <c r="AB72" s="7" t="s">
        <v>2</v>
      </c>
      <c r="AC72" s="8" t="s">
        <v>3</v>
      </c>
      <c r="AD72" s="6" t="s">
        <v>0</v>
      </c>
      <c r="AE72" s="7" t="s">
        <v>1</v>
      </c>
      <c r="AF72" s="7" t="s">
        <v>2</v>
      </c>
      <c r="AG72" s="8" t="s">
        <v>3</v>
      </c>
      <c r="AH72" s="6" t="s">
        <v>0</v>
      </c>
      <c r="AI72" s="7" t="s">
        <v>1</v>
      </c>
      <c r="AJ72" s="7" t="s">
        <v>2</v>
      </c>
      <c r="AK72" s="8" t="s">
        <v>3</v>
      </c>
      <c r="AL72" s="6" t="s">
        <v>0</v>
      </c>
      <c r="AM72" s="7" t="s">
        <v>1</v>
      </c>
      <c r="AN72" s="7" t="s">
        <v>2</v>
      </c>
      <c r="AO72" s="8" t="s">
        <v>3</v>
      </c>
      <c r="AP72" s="6" t="s">
        <v>0</v>
      </c>
      <c r="AQ72" s="7" t="s">
        <v>1</v>
      </c>
      <c r="AR72" s="7" t="s">
        <v>2</v>
      </c>
      <c r="AS72" s="8" t="s">
        <v>3</v>
      </c>
      <c r="AT72" s="6" t="s">
        <v>0</v>
      </c>
      <c r="AU72" s="7" t="s">
        <v>1</v>
      </c>
      <c r="AV72" s="7" t="s">
        <v>2</v>
      </c>
      <c r="AW72" s="8" t="s">
        <v>3</v>
      </c>
    </row>
    <row r="73" spans="1:50" ht="36" x14ac:dyDescent="0.2">
      <c r="A73" s="29" t="s">
        <v>19</v>
      </c>
      <c r="B73" s="59"/>
      <c r="C73" s="60">
        <v>713199566.95736277</v>
      </c>
      <c r="D73" s="60"/>
      <c r="E73" s="61"/>
      <c r="F73" s="59"/>
      <c r="G73" s="60">
        <v>222914226.13601938</v>
      </c>
      <c r="H73" s="60"/>
      <c r="I73" s="61"/>
      <c r="J73" s="59"/>
      <c r="K73" s="60">
        <v>352514536.09006691</v>
      </c>
      <c r="L73" s="60"/>
      <c r="M73" s="61"/>
      <c r="N73" s="59"/>
      <c r="O73" s="60">
        <v>302754946.98562205</v>
      </c>
      <c r="P73" s="60"/>
      <c r="Q73" s="61"/>
      <c r="R73" s="59"/>
      <c r="S73" s="60">
        <v>312327735.36342305</v>
      </c>
      <c r="T73" s="60"/>
      <c r="U73" s="61"/>
      <c r="V73" s="59"/>
      <c r="W73" s="60">
        <v>322111017.20454895</v>
      </c>
      <c r="X73" s="60"/>
      <c r="Y73" s="61"/>
      <c r="Z73" s="62"/>
      <c r="AA73" s="63">
        <v>332051015.39489937</v>
      </c>
      <c r="AB73" s="63"/>
      <c r="AC73" s="64"/>
      <c r="AD73" s="62"/>
      <c r="AE73" s="63">
        <v>1228582731.422749</v>
      </c>
      <c r="AF73" s="63"/>
      <c r="AG73" s="64"/>
      <c r="AH73" s="62"/>
      <c r="AI73" s="63">
        <v>699944110.05693507</v>
      </c>
      <c r="AJ73" s="63"/>
      <c r="AK73" s="64"/>
      <c r="AL73" s="62"/>
      <c r="AM73" s="63">
        <v>363358082.67352891</v>
      </c>
      <c r="AN73" s="63"/>
      <c r="AO73" s="64"/>
      <c r="AP73" s="62"/>
      <c r="AQ73" s="63">
        <v>374343316.62186885</v>
      </c>
      <c r="AR73" s="63"/>
      <c r="AS73" s="64"/>
      <c r="AT73" s="65"/>
      <c r="AU73" s="66">
        <v>385769680.30371463</v>
      </c>
      <c r="AV73" s="66"/>
      <c r="AW73" s="67"/>
    </row>
    <row r="74" spans="1:50" ht="36" x14ac:dyDescent="0.2">
      <c r="A74" s="29" t="s">
        <v>20</v>
      </c>
      <c r="B74" s="59"/>
      <c r="C74" s="60">
        <v>46676218.798582554</v>
      </c>
      <c r="D74" s="60"/>
      <c r="E74" s="61"/>
      <c r="F74" s="59"/>
      <c r="G74" s="60">
        <v>48206781.606730849</v>
      </c>
      <c r="H74" s="60"/>
      <c r="I74" s="61"/>
      <c r="J74" s="59"/>
      <c r="K74" s="60">
        <v>49746294.731131159</v>
      </c>
      <c r="L74" s="60"/>
      <c r="M74" s="61"/>
      <c r="N74" s="59"/>
      <c r="O74" s="60">
        <v>51336708.401909813</v>
      </c>
      <c r="P74" s="60"/>
      <c r="Q74" s="61"/>
      <c r="R74" s="59"/>
      <c r="S74" s="60">
        <v>52959920.344232604</v>
      </c>
      <c r="T74" s="60"/>
      <c r="U74" s="61"/>
      <c r="V74" s="59"/>
      <c r="W74" s="60">
        <v>54618824.656423524</v>
      </c>
      <c r="X74" s="60"/>
      <c r="Y74" s="61"/>
      <c r="Z74" s="62"/>
      <c r="AA74" s="63">
        <v>56304302.610439464</v>
      </c>
      <c r="AB74" s="63"/>
      <c r="AC74" s="64"/>
      <c r="AD74" s="62"/>
      <c r="AE74" s="63">
        <v>58014528.539390132</v>
      </c>
      <c r="AF74" s="63"/>
      <c r="AG74" s="64"/>
      <c r="AH74" s="62"/>
      <c r="AI74" s="63">
        <v>59771291.010584742</v>
      </c>
      <c r="AJ74" s="63"/>
      <c r="AK74" s="64"/>
      <c r="AL74" s="62"/>
      <c r="AM74" s="63">
        <v>61612892.279424474</v>
      </c>
      <c r="AN74" s="63"/>
      <c r="AO74" s="64"/>
      <c r="AP74" s="62"/>
      <c r="AQ74" s="63">
        <v>63475605.861969069</v>
      </c>
      <c r="AR74" s="63"/>
      <c r="AS74" s="64"/>
      <c r="AT74" s="65"/>
      <c r="AU74" s="66">
        <v>65413119.703673348</v>
      </c>
      <c r="AV74" s="66"/>
      <c r="AW74" s="67"/>
    </row>
    <row r="75" spans="1:50" ht="36.75" thickBot="1" x14ac:dyDescent="0.25">
      <c r="A75" s="29" t="s">
        <v>21</v>
      </c>
      <c r="B75" s="59"/>
      <c r="C75" s="60">
        <v>563052289.70318115</v>
      </c>
      <c r="D75" s="60"/>
      <c r="E75" s="61"/>
      <c r="F75" s="59"/>
      <c r="G75" s="60"/>
      <c r="H75" s="60"/>
      <c r="I75" s="61"/>
      <c r="J75" s="59"/>
      <c r="K75" s="60"/>
      <c r="L75" s="60"/>
      <c r="M75" s="61"/>
      <c r="N75" s="59"/>
      <c r="O75" s="60"/>
      <c r="P75" s="60"/>
      <c r="Q75" s="61"/>
      <c r="R75" s="59"/>
      <c r="S75" s="60"/>
      <c r="T75" s="60"/>
      <c r="U75" s="61"/>
      <c r="V75" s="59"/>
      <c r="W75" s="60"/>
      <c r="X75" s="60"/>
      <c r="Y75" s="61"/>
      <c r="Z75" s="62"/>
      <c r="AA75" s="63"/>
      <c r="AB75" s="63"/>
      <c r="AC75" s="64"/>
      <c r="AD75" s="62"/>
      <c r="AE75" s="63"/>
      <c r="AF75" s="63"/>
      <c r="AG75" s="64"/>
      <c r="AH75" s="62"/>
      <c r="AI75" s="63"/>
      <c r="AJ75" s="63"/>
      <c r="AK75" s="64"/>
      <c r="AL75" s="62"/>
      <c r="AM75" s="63"/>
      <c r="AN75" s="63"/>
      <c r="AO75" s="64"/>
      <c r="AP75" s="62"/>
      <c r="AQ75" s="63"/>
      <c r="AR75" s="63"/>
      <c r="AS75" s="64"/>
      <c r="AT75" s="65"/>
      <c r="AU75" s="66"/>
      <c r="AV75" s="66"/>
      <c r="AW75" s="67"/>
    </row>
    <row r="76" spans="1:50" ht="21.75" customHeight="1" thickBot="1" x14ac:dyDescent="0.25">
      <c r="A76" s="53" t="s">
        <v>9</v>
      </c>
      <c r="B76" s="68"/>
      <c r="C76" s="68">
        <v>1322928075.4591265</v>
      </c>
      <c r="D76" s="68"/>
      <c r="E76" s="68"/>
      <c r="F76" s="68"/>
      <c r="G76" s="68">
        <v>271121007.74275023</v>
      </c>
      <c r="H76" s="68"/>
      <c r="I76" s="68"/>
      <c r="J76" s="68"/>
      <c r="K76" s="68">
        <v>402260830.82119805</v>
      </c>
      <c r="L76" s="68"/>
      <c r="M76" s="68"/>
      <c r="N76" s="68"/>
      <c r="O76" s="68">
        <v>354091655.38753188</v>
      </c>
      <c r="P76" s="68"/>
      <c r="Q76" s="68"/>
      <c r="R76" s="68"/>
      <c r="S76" s="68">
        <v>365287655.70765567</v>
      </c>
      <c r="T76" s="68"/>
      <c r="U76" s="68"/>
      <c r="V76" s="68"/>
      <c r="W76" s="68">
        <v>376729841.86097246</v>
      </c>
      <c r="X76" s="68"/>
      <c r="Y76" s="68"/>
      <c r="Z76" s="68"/>
      <c r="AA76" s="68">
        <v>388355318.00533885</v>
      </c>
      <c r="AB76" s="68"/>
      <c r="AC76" s="68"/>
      <c r="AD76" s="68"/>
      <c r="AE76" s="68">
        <v>1286597259.9621391</v>
      </c>
      <c r="AF76" s="68"/>
      <c r="AG76" s="68"/>
      <c r="AH76" s="68"/>
      <c r="AI76" s="68">
        <v>759715401.06751978</v>
      </c>
      <c r="AJ76" s="68"/>
      <c r="AK76" s="68"/>
      <c r="AL76" s="68"/>
      <c r="AM76" s="68">
        <v>424970974.9529534</v>
      </c>
      <c r="AN76" s="68"/>
      <c r="AO76" s="68"/>
      <c r="AP76" s="68"/>
      <c r="AQ76" s="68">
        <v>437818922.4838379</v>
      </c>
      <c r="AR76" s="68"/>
      <c r="AS76" s="68"/>
      <c r="AT76" s="68"/>
      <c r="AU76" s="68">
        <v>451182800.007388</v>
      </c>
      <c r="AV76" s="68">
        <v>0</v>
      </c>
      <c r="AW76" s="69"/>
      <c r="AX76" s="41">
        <f>SUM(B76:AW76)</f>
        <v>6841059743.4584122</v>
      </c>
    </row>
    <row r="77" spans="1:50" ht="24" customHeight="1" x14ac:dyDescent="0.2">
      <c r="A77" s="99" t="s">
        <v>73</v>
      </c>
      <c r="B77" s="96">
        <v>2021</v>
      </c>
      <c r="C77" s="97"/>
      <c r="D77" s="97"/>
      <c r="E77" s="98"/>
      <c r="F77" s="96">
        <v>2022</v>
      </c>
      <c r="G77" s="97"/>
      <c r="H77" s="97"/>
      <c r="I77" s="98"/>
      <c r="J77" s="96">
        <v>2023</v>
      </c>
      <c r="K77" s="97"/>
      <c r="L77" s="97"/>
      <c r="M77" s="98"/>
      <c r="N77" s="96">
        <v>2024</v>
      </c>
      <c r="O77" s="97"/>
      <c r="P77" s="97"/>
      <c r="Q77" s="98"/>
      <c r="R77" s="96">
        <v>2025</v>
      </c>
      <c r="S77" s="97"/>
      <c r="T77" s="97"/>
      <c r="U77" s="98"/>
      <c r="V77" s="96">
        <v>2026</v>
      </c>
      <c r="W77" s="97"/>
      <c r="X77" s="97"/>
      <c r="Y77" s="98"/>
      <c r="Z77" s="96">
        <v>2027</v>
      </c>
      <c r="AA77" s="97"/>
      <c r="AB77" s="97"/>
      <c r="AC77" s="98"/>
      <c r="AD77" s="96">
        <v>2028</v>
      </c>
      <c r="AE77" s="97"/>
      <c r="AF77" s="97"/>
      <c r="AG77" s="98"/>
      <c r="AH77" s="96">
        <v>2029</v>
      </c>
      <c r="AI77" s="97"/>
      <c r="AJ77" s="97"/>
      <c r="AK77" s="98"/>
      <c r="AL77" s="96">
        <v>2030</v>
      </c>
      <c r="AM77" s="97"/>
      <c r="AN77" s="97"/>
      <c r="AO77" s="98"/>
      <c r="AP77" s="96">
        <v>2031</v>
      </c>
      <c r="AQ77" s="97"/>
      <c r="AR77" s="97"/>
      <c r="AS77" s="98"/>
      <c r="AT77" s="96">
        <v>2031</v>
      </c>
      <c r="AU77" s="97"/>
      <c r="AV77" s="97"/>
      <c r="AW77" s="98"/>
    </row>
    <row r="78" spans="1:50" ht="72.75" customHeight="1" thickBot="1" x14ac:dyDescent="0.25">
      <c r="A78" s="100"/>
      <c r="B78" s="6" t="s">
        <v>0</v>
      </c>
      <c r="C78" s="7" t="s">
        <v>1</v>
      </c>
      <c r="D78" s="7" t="s">
        <v>2</v>
      </c>
      <c r="E78" s="8" t="s">
        <v>3</v>
      </c>
      <c r="F78" s="6" t="s">
        <v>0</v>
      </c>
      <c r="G78" s="7" t="s">
        <v>1</v>
      </c>
      <c r="H78" s="7" t="s">
        <v>2</v>
      </c>
      <c r="I78" s="8" t="s">
        <v>3</v>
      </c>
      <c r="J78" s="6" t="s">
        <v>0</v>
      </c>
      <c r="K78" s="7" t="s">
        <v>1</v>
      </c>
      <c r="L78" s="7" t="s">
        <v>2</v>
      </c>
      <c r="M78" s="8" t="s">
        <v>3</v>
      </c>
      <c r="N78" s="6" t="s">
        <v>0</v>
      </c>
      <c r="O78" s="7" t="s">
        <v>1</v>
      </c>
      <c r="P78" s="7" t="s">
        <v>2</v>
      </c>
      <c r="Q78" s="8" t="s">
        <v>3</v>
      </c>
      <c r="R78" s="6" t="s">
        <v>0</v>
      </c>
      <c r="S78" s="7" t="s">
        <v>1</v>
      </c>
      <c r="T78" s="7" t="s">
        <v>2</v>
      </c>
      <c r="U78" s="8" t="s">
        <v>3</v>
      </c>
      <c r="V78" s="6" t="s">
        <v>0</v>
      </c>
      <c r="W78" s="7" t="s">
        <v>1</v>
      </c>
      <c r="X78" s="7" t="s">
        <v>2</v>
      </c>
      <c r="Y78" s="8" t="s">
        <v>3</v>
      </c>
      <c r="Z78" s="6" t="s">
        <v>0</v>
      </c>
      <c r="AA78" s="7" t="s">
        <v>1</v>
      </c>
      <c r="AB78" s="7" t="s">
        <v>2</v>
      </c>
      <c r="AC78" s="8" t="s">
        <v>3</v>
      </c>
      <c r="AD78" s="6" t="s">
        <v>0</v>
      </c>
      <c r="AE78" s="7" t="s">
        <v>1</v>
      </c>
      <c r="AF78" s="7" t="s">
        <v>2</v>
      </c>
      <c r="AG78" s="8" t="s">
        <v>3</v>
      </c>
      <c r="AH78" s="6" t="s">
        <v>0</v>
      </c>
      <c r="AI78" s="7" t="s">
        <v>1</v>
      </c>
      <c r="AJ78" s="7" t="s">
        <v>2</v>
      </c>
      <c r="AK78" s="8" t="s">
        <v>3</v>
      </c>
      <c r="AL78" s="6" t="s">
        <v>0</v>
      </c>
      <c r="AM78" s="7" t="s">
        <v>1</v>
      </c>
      <c r="AN78" s="7" t="s">
        <v>2</v>
      </c>
      <c r="AO78" s="8" t="s">
        <v>3</v>
      </c>
      <c r="AP78" s="6" t="s">
        <v>0</v>
      </c>
      <c r="AQ78" s="7" t="s">
        <v>1</v>
      </c>
      <c r="AR78" s="7" t="s">
        <v>2</v>
      </c>
      <c r="AS78" s="8" t="s">
        <v>3</v>
      </c>
      <c r="AT78" s="6" t="s">
        <v>0</v>
      </c>
      <c r="AU78" s="7" t="s">
        <v>1</v>
      </c>
      <c r="AV78" s="7" t="s">
        <v>2</v>
      </c>
      <c r="AW78" s="8" t="s">
        <v>3</v>
      </c>
    </row>
    <row r="79" spans="1:50" ht="36" x14ac:dyDescent="0.2">
      <c r="A79" s="29" t="s">
        <v>22</v>
      </c>
      <c r="B79" s="59"/>
      <c r="C79" s="60">
        <v>7819264.0038651116</v>
      </c>
      <c r="D79" s="60"/>
      <c r="E79" s="61"/>
      <c r="F79" s="59"/>
      <c r="G79" s="60">
        <v>8075665.9785634587</v>
      </c>
      <c r="H79" s="60"/>
      <c r="I79" s="61"/>
      <c r="J79" s="59"/>
      <c r="K79" s="60">
        <v>8333567.3224800918</v>
      </c>
      <c r="L79" s="60"/>
      <c r="M79" s="61"/>
      <c r="N79" s="59"/>
      <c r="O79" s="60">
        <v>8599995.5955336113</v>
      </c>
      <c r="P79" s="60"/>
      <c r="Q79" s="61"/>
      <c r="R79" s="59"/>
      <c r="S79" s="60">
        <v>8871918.2798885405</v>
      </c>
      <c r="T79" s="60"/>
      <c r="U79" s="61"/>
      <c r="V79" s="59"/>
      <c r="W79" s="60">
        <v>9149820.1988538541</v>
      </c>
      <c r="X79" s="60"/>
      <c r="Y79" s="61"/>
      <c r="Z79" s="62"/>
      <c r="AA79" s="63">
        <v>9432173.7706377208</v>
      </c>
      <c r="AB79" s="63"/>
      <c r="AC79" s="64"/>
      <c r="AD79" s="62"/>
      <c r="AE79" s="63">
        <v>9718673.1570260376</v>
      </c>
      <c r="AF79" s="63"/>
      <c r="AG79" s="64"/>
      <c r="AH79" s="62"/>
      <c r="AI79" s="63">
        <v>10012968.408610778</v>
      </c>
      <c r="AJ79" s="63"/>
      <c r="AK79" s="64"/>
      <c r="AL79" s="62"/>
      <c r="AM79" s="63">
        <v>10321475.971595895</v>
      </c>
      <c r="AN79" s="63"/>
      <c r="AO79" s="64"/>
      <c r="AP79" s="62"/>
      <c r="AQ79" s="63">
        <v>10633520.298244391</v>
      </c>
      <c r="AR79" s="63"/>
      <c r="AS79" s="64"/>
      <c r="AT79" s="65"/>
      <c r="AU79" s="66">
        <v>10958095.266598271</v>
      </c>
      <c r="AV79" s="66"/>
      <c r="AW79" s="67"/>
    </row>
    <row r="80" spans="1:50" ht="48" x14ac:dyDescent="0.2">
      <c r="A80" s="29" t="s">
        <v>23</v>
      </c>
      <c r="B80" s="59"/>
      <c r="C80" s="60">
        <v>119247402.80477035</v>
      </c>
      <c r="D80" s="60"/>
      <c r="E80" s="61"/>
      <c r="F80" s="59"/>
      <c r="G80" s="60">
        <v>231032967.32736272</v>
      </c>
      <c r="H80" s="60"/>
      <c r="I80" s="61"/>
      <c r="J80" s="59"/>
      <c r="K80" s="60">
        <v>238411146.77670315</v>
      </c>
      <c r="L80" s="60"/>
      <c r="M80" s="61"/>
      <c r="N80" s="59"/>
      <c r="O80" s="60">
        <v>246033269.17092443</v>
      </c>
      <c r="P80" s="60"/>
      <c r="Q80" s="61"/>
      <c r="R80" s="59"/>
      <c r="S80" s="60">
        <v>253812578.61944577</v>
      </c>
      <c r="T80" s="60"/>
      <c r="U80" s="61"/>
      <c r="V80" s="59"/>
      <c r="W80" s="60">
        <v>261762945.20654255</v>
      </c>
      <c r="X80" s="60"/>
      <c r="Y80" s="61"/>
      <c r="Z80" s="62"/>
      <c r="AA80" s="63">
        <v>269840667.05609214</v>
      </c>
      <c r="AB80" s="63"/>
      <c r="AC80" s="64"/>
      <c r="AD80" s="62"/>
      <c r="AE80" s="63">
        <v>278036994.58504921</v>
      </c>
      <c r="AF80" s="63"/>
      <c r="AG80" s="64"/>
      <c r="AH80" s="62"/>
      <c r="AI80" s="63">
        <v>286456350.39105415</v>
      </c>
      <c r="AJ80" s="63"/>
      <c r="AK80" s="64"/>
      <c r="AL80" s="62"/>
      <c r="AM80" s="63">
        <v>295282299.59556341</v>
      </c>
      <c r="AN80" s="63"/>
      <c r="AO80" s="64"/>
      <c r="AP80" s="62"/>
      <c r="AQ80" s="63">
        <v>304209430.42472821</v>
      </c>
      <c r="AR80" s="63"/>
      <c r="AS80" s="64"/>
      <c r="AT80" s="65"/>
      <c r="AU80" s="66">
        <v>313495044.54720837</v>
      </c>
      <c r="AV80" s="66"/>
      <c r="AW80" s="67"/>
    </row>
    <row r="81" spans="1:50" ht="36" x14ac:dyDescent="0.2">
      <c r="A81" s="29" t="s">
        <v>24</v>
      </c>
      <c r="B81" s="59"/>
      <c r="C81" s="60">
        <v>156675419.74349388</v>
      </c>
      <c r="D81" s="60"/>
      <c r="E81" s="61"/>
      <c r="F81" s="59"/>
      <c r="G81" s="60">
        <v>161812973.22539026</v>
      </c>
      <c r="H81" s="60"/>
      <c r="I81" s="61"/>
      <c r="J81" s="59"/>
      <c r="K81" s="60">
        <v>166980569.72687382</v>
      </c>
      <c r="L81" s="60"/>
      <c r="M81" s="61"/>
      <c r="N81" s="59"/>
      <c r="O81" s="60">
        <v>86159510.604603887</v>
      </c>
      <c r="P81" s="60"/>
      <c r="Q81" s="61"/>
      <c r="R81" s="59"/>
      <c r="S81" s="60">
        <v>177767564.79182971</v>
      </c>
      <c r="T81" s="60"/>
      <c r="U81" s="61"/>
      <c r="V81" s="59"/>
      <c r="W81" s="60">
        <v>91667957.46532619</v>
      </c>
      <c r="X81" s="60"/>
      <c r="Y81" s="61"/>
      <c r="Z81" s="62"/>
      <c r="AA81" s="63">
        <v>188993463.30776882</v>
      </c>
      <c r="AB81" s="63"/>
      <c r="AC81" s="64"/>
      <c r="AD81" s="62"/>
      <c r="AE81" s="63">
        <v>194734081.81054029</v>
      </c>
      <c r="AF81" s="63"/>
      <c r="AG81" s="64"/>
      <c r="AH81" s="62"/>
      <c r="AI81" s="63">
        <v>200630906.88867605</v>
      </c>
      <c r="AJ81" s="63"/>
      <c r="AK81" s="64"/>
      <c r="AL81" s="62"/>
      <c r="AM81" s="63">
        <v>103406252.77665645</v>
      </c>
      <c r="AN81" s="63"/>
      <c r="AO81" s="64"/>
      <c r="AP81" s="62"/>
      <c r="AQ81" s="63">
        <v>213064970.72549054</v>
      </c>
      <c r="AR81" s="63"/>
      <c r="AS81" s="64"/>
      <c r="AT81" s="65"/>
      <c r="AU81" s="66">
        <v>109784256.8453259</v>
      </c>
      <c r="AV81" s="66"/>
      <c r="AW81" s="67"/>
    </row>
    <row r="82" spans="1:50" ht="48.75" thickBot="1" x14ac:dyDescent="0.25">
      <c r="A82" s="29" t="s">
        <v>25</v>
      </c>
      <c r="B82" s="59"/>
      <c r="C82" s="60">
        <v>15758210.620034279</v>
      </c>
      <c r="D82" s="60"/>
      <c r="E82" s="61"/>
      <c r="F82" s="59"/>
      <c r="G82" s="60">
        <v>16274939.089451868</v>
      </c>
      <c r="H82" s="60"/>
      <c r="I82" s="61"/>
      <c r="J82" s="59"/>
      <c r="K82" s="60">
        <v>16794689.246834878</v>
      </c>
      <c r="L82" s="60"/>
      <c r="M82" s="61"/>
      <c r="N82" s="59"/>
      <c r="O82" s="60">
        <v>17331623.776713144</v>
      </c>
      <c r="P82" s="60"/>
      <c r="Q82" s="61"/>
      <c r="R82" s="59"/>
      <c r="S82" s="60">
        <v>17879631.227326393</v>
      </c>
      <c r="T82" s="60"/>
      <c r="U82" s="61"/>
      <c r="V82" s="59"/>
      <c r="W82" s="60">
        <v>18439688.666057512</v>
      </c>
      <c r="X82" s="60"/>
      <c r="Y82" s="61"/>
      <c r="Z82" s="62"/>
      <c r="AA82" s="63">
        <v>19008717.547968876</v>
      </c>
      <c r="AB82" s="63"/>
      <c r="AC82" s="64"/>
      <c r="AD82" s="62"/>
      <c r="AE82" s="63">
        <v>19586101.515435126</v>
      </c>
      <c r="AF82" s="63"/>
      <c r="AG82" s="64"/>
      <c r="AH82" s="62"/>
      <c r="AI82" s="63">
        <v>20179196.537761513</v>
      </c>
      <c r="AJ82" s="63"/>
      <c r="AK82" s="64"/>
      <c r="AL82" s="62"/>
      <c r="AM82" s="63">
        <v>20800933.718267232</v>
      </c>
      <c r="AN82" s="63"/>
      <c r="AO82" s="64"/>
      <c r="AP82" s="62"/>
      <c r="AQ82" s="63">
        <v>21429798.560237415</v>
      </c>
      <c r="AR82" s="63"/>
      <c r="AS82" s="64"/>
      <c r="AT82" s="65"/>
      <c r="AU82" s="66">
        <v>22083916.481154677</v>
      </c>
      <c r="AV82" s="66"/>
      <c r="AW82" s="67"/>
    </row>
    <row r="83" spans="1:50" ht="21.75" customHeight="1" thickBot="1" x14ac:dyDescent="0.25">
      <c r="A83" s="53" t="s">
        <v>9</v>
      </c>
      <c r="B83" s="68"/>
      <c r="C83" s="68">
        <f>+SUM(C79:C82)</f>
        <v>299500297.17216361</v>
      </c>
      <c r="D83" s="68"/>
      <c r="E83" s="68"/>
      <c r="F83" s="68"/>
      <c r="G83" s="68">
        <f>+SUM(G79:G82)</f>
        <v>417196545.62076825</v>
      </c>
      <c r="H83" s="68"/>
      <c r="I83" s="68"/>
      <c r="J83" s="68"/>
      <c r="K83" s="68">
        <f>+SUM(K79:K82)</f>
        <v>430519973.07289195</v>
      </c>
      <c r="L83" s="68"/>
      <c r="M83" s="68"/>
      <c r="N83" s="68"/>
      <c r="O83" s="68">
        <f>+SUM(O79:O82)</f>
        <v>358124399.14777505</v>
      </c>
      <c r="P83" s="68"/>
      <c r="Q83" s="68"/>
      <c r="R83" s="68"/>
      <c r="S83" s="68">
        <f>+SUM(S79:S82)</f>
        <v>458331692.91849041</v>
      </c>
      <c r="T83" s="68"/>
      <c r="U83" s="68"/>
      <c r="V83" s="68"/>
      <c r="W83" s="68">
        <f>+SUM(W79:W82)</f>
        <v>381020411.53678012</v>
      </c>
      <c r="X83" s="68"/>
      <c r="Y83" s="68"/>
      <c r="Z83" s="68"/>
      <c r="AA83" s="68">
        <f>+SUM(AA79:AA82)</f>
        <v>487275021.68246758</v>
      </c>
      <c r="AB83" s="68"/>
      <c r="AC83" s="68"/>
      <c r="AD83" s="68"/>
      <c r="AE83" s="68">
        <f>+SUM(AE79:AE82)</f>
        <v>502075851.06805062</v>
      </c>
      <c r="AF83" s="68"/>
      <c r="AG83" s="68"/>
      <c r="AH83" s="68"/>
      <c r="AI83" s="68">
        <f>+SUM(AI79:AI82)</f>
        <v>517279422.22610247</v>
      </c>
      <c r="AJ83" s="68"/>
      <c r="AK83" s="68"/>
      <c r="AL83" s="68"/>
      <c r="AM83" s="68">
        <f>+SUM(AM79:AM82)</f>
        <v>429810962.06208301</v>
      </c>
      <c r="AN83" s="68"/>
      <c r="AO83" s="68"/>
      <c r="AP83" s="68"/>
      <c r="AQ83" s="68">
        <f>+SUM(AQ79:AQ82)</f>
        <v>549337720.00870061</v>
      </c>
      <c r="AR83" s="68"/>
      <c r="AS83" s="68"/>
      <c r="AT83" s="68"/>
      <c r="AU83" s="68">
        <f>+SUM(AU79:AU82)</f>
        <v>456321313.14028722</v>
      </c>
      <c r="AV83" s="68"/>
      <c r="AW83" s="69"/>
      <c r="AX83" s="41">
        <f>SUM(B83:AW83)</f>
        <v>5286793609.6565599</v>
      </c>
    </row>
    <row r="84" spans="1:50" ht="24" customHeight="1" x14ac:dyDescent="0.2">
      <c r="A84" s="99" t="s">
        <v>74</v>
      </c>
      <c r="B84" s="96">
        <v>2021</v>
      </c>
      <c r="C84" s="97"/>
      <c r="D84" s="97"/>
      <c r="E84" s="98"/>
      <c r="F84" s="96">
        <v>2022</v>
      </c>
      <c r="G84" s="97"/>
      <c r="H84" s="97"/>
      <c r="I84" s="98"/>
      <c r="J84" s="96">
        <v>2023</v>
      </c>
      <c r="K84" s="97"/>
      <c r="L84" s="97"/>
      <c r="M84" s="98"/>
      <c r="N84" s="96">
        <v>2024</v>
      </c>
      <c r="O84" s="97"/>
      <c r="P84" s="97"/>
      <c r="Q84" s="98"/>
      <c r="R84" s="96">
        <v>2025</v>
      </c>
      <c r="S84" s="97"/>
      <c r="T84" s="97"/>
      <c r="U84" s="98"/>
      <c r="V84" s="96">
        <v>2026</v>
      </c>
      <c r="W84" s="97"/>
      <c r="X84" s="97"/>
      <c r="Y84" s="98"/>
      <c r="Z84" s="96">
        <v>2027</v>
      </c>
      <c r="AA84" s="97"/>
      <c r="AB84" s="97"/>
      <c r="AC84" s="98"/>
      <c r="AD84" s="96">
        <v>2028</v>
      </c>
      <c r="AE84" s="97"/>
      <c r="AF84" s="97"/>
      <c r="AG84" s="98"/>
      <c r="AH84" s="96">
        <v>2029</v>
      </c>
      <c r="AI84" s="97"/>
      <c r="AJ84" s="97"/>
      <c r="AK84" s="98"/>
      <c r="AL84" s="96">
        <v>2030</v>
      </c>
      <c r="AM84" s="97"/>
      <c r="AN84" s="97"/>
      <c r="AO84" s="98"/>
      <c r="AP84" s="96">
        <v>2031</v>
      </c>
      <c r="AQ84" s="97"/>
      <c r="AR84" s="97"/>
      <c r="AS84" s="98"/>
      <c r="AT84" s="96">
        <v>2031</v>
      </c>
      <c r="AU84" s="97"/>
      <c r="AV84" s="97"/>
      <c r="AW84" s="98"/>
    </row>
    <row r="85" spans="1:50" ht="72.75" customHeight="1" thickBot="1" x14ac:dyDescent="0.25">
      <c r="A85" s="100"/>
      <c r="B85" s="6" t="s">
        <v>0</v>
      </c>
      <c r="C85" s="7" t="s">
        <v>1</v>
      </c>
      <c r="D85" s="7" t="s">
        <v>2</v>
      </c>
      <c r="E85" s="8" t="s">
        <v>3</v>
      </c>
      <c r="F85" s="6" t="s">
        <v>0</v>
      </c>
      <c r="G85" s="7" t="s">
        <v>1</v>
      </c>
      <c r="H85" s="7" t="s">
        <v>2</v>
      </c>
      <c r="I85" s="8" t="s">
        <v>3</v>
      </c>
      <c r="J85" s="6" t="s">
        <v>0</v>
      </c>
      <c r="K85" s="7" t="s">
        <v>1</v>
      </c>
      <c r="L85" s="7" t="s">
        <v>2</v>
      </c>
      <c r="M85" s="8" t="s">
        <v>3</v>
      </c>
      <c r="N85" s="6" t="s">
        <v>0</v>
      </c>
      <c r="O85" s="7" t="s">
        <v>1</v>
      </c>
      <c r="P85" s="7" t="s">
        <v>2</v>
      </c>
      <c r="Q85" s="8" t="s">
        <v>3</v>
      </c>
      <c r="R85" s="6" t="s">
        <v>0</v>
      </c>
      <c r="S85" s="7" t="s">
        <v>1</v>
      </c>
      <c r="T85" s="7" t="s">
        <v>2</v>
      </c>
      <c r="U85" s="8" t="s">
        <v>3</v>
      </c>
      <c r="V85" s="6" t="s">
        <v>0</v>
      </c>
      <c r="W85" s="7" t="s">
        <v>1</v>
      </c>
      <c r="X85" s="7" t="s">
        <v>2</v>
      </c>
      <c r="Y85" s="8" t="s">
        <v>3</v>
      </c>
      <c r="Z85" s="6" t="s">
        <v>0</v>
      </c>
      <c r="AA85" s="7" t="s">
        <v>1</v>
      </c>
      <c r="AB85" s="7" t="s">
        <v>2</v>
      </c>
      <c r="AC85" s="8" t="s">
        <v>3</v>
      </c>
      <c r="AD85" s="6" t="s">
        <v>0</v>
      </c>
      <c r="AE85" s="7" t="s">
        <v>1</v>
      </c>
      <c r="AF85" s="7" t="s">
        <v>2</v>
      </c>
      <c r="AG85" s="8" t="s">
        <v>3</v>
      </c>
      <c r="AH85" s="6" t="s">
        <v>0</v>
      </c>
      <c r="AI85" s="7" t="s">
        <v>1</v>
      </c>
      <c r="AJ85" s="7" t="s">
        <v>2</v>
      </c>
      <c r="AK85" s="8" t="s">
        <v>3</v>
      </c>
      <c r="AL85" s="6" t="s">
        <v>0</v>
      </c>
      <c r="AM85" s="7" t="s">
        <v>1</v>
      </c>
      <c r="AN85" s="7" t="s">
        <v>2</v>
      </c>
      <c r="AO85" s="8" t="s">
        <v>3</v>
      </c>
      <c r="AP85" s="6" t="s">
        <v>0</v>
      </c>
      <c r="AQ85" s="7" t="s">
        <v>1</v>
      </c>
      <c r="AR85" s="7" t="s">
        <v>2</v>
      </c>
      <c r="AS85" s="8" t="s">
        <v>3</v>
      </c>
      <c r="AT85" s="6" t="s">
        <v>0</v>
      </c>
      <c r="AU85" s="7" t="s">
        <v>1</v>
      </c>
      <c r="AV85" s="7" t="s">
        <v>2</v>
      </c>
      <c r="AW85" s="8" t="s">
        <v>3</v>
      </c>
    </row>
    <row r="86" spans="1:50" ht="36" x14ac:dyDescent="0.2">
      <c r="A86" s="29" t="s">
        <v>26</v>
      </c>
      <c r="B86" s="59"/>
      <c r="C86" s="60">
        <v>871507022.32318473</v>
      </c>
      <c r="D86" s="60"/>
      <c r="E86" s="61"/>
      <c r="F86" s="59"/>
      <c r="G86" s="60">
        <v>942223458.67701209</v>
      </c>
      <c r="H86" s="60"/>
      <c r="I86" s="61"/>
      <c r="J86" s="59"/>
      <c r="K86" s="60">
        <v>928829419.10573554</v>
      </c>
      <c r="L86" s="60"/>
      <c r="M86" s="61"/>
      <c r="N86" s="59"/>
      <c r="O86" s="60"/>
      <c r="P86" s="60"/>
      <c r="Q86" s="61"/>
      <c r="R86" s="59"/>
      <c r="S86" s="60"/>
      <c r="T86" s="60"/>
      <c r="U86" s="61"/>
      <c r="V86" s="59"/>
      <c r="W86" s="60"/>
      <c r="X86" s="60"/>
      <c r="Y86" s="61"/>
      <c r="Z86" s="62"/>
      <c r="AA86" s="63"/>
      <c r="AB86" s="63"/>
      <c r="AC86" s="64"/>
      <c r="AD86" s="62"/>
      <c r="AE86" s="63"/>
      <c r="AF86" s="63"/>
      <c r="AG86" s="64"/>
      <c r="AH86" s="62"/>
      <c r="AI86" s="63"/>
      <c r="AJ86" s="63"/>
      <c r="AK86" s="64"/>
      <c r="AL86" s="62"/>
      <c r="AM86" s="63"/>
      <c r="AN86" s="63"/>
      <c r="AO86" s="64"/>
      <c r="AP86" s="62"/>
      <c r="AQ86" s="63"/>
      <c r="AR86" s="63"/>
      <c r="AS86" s="64"/>
      <c r="AT86" s="65"/>
      <c r="AU86" s="66"/>
      <c r="AV86" s="66"/>
      <c r="AW86" s="67"/>
    </row>
    <row r="87" spans="1:50" ht="36" x14ac:dyDescent="0.2">
      <c r="A87" s="29" t="s">
        <v>27</v>
      </c>
      <c r="B87" s="59"/>
      <c r="C87" s="60">
        <v>233381093.99291277</v>
      </c>
      <c r="D87" s="60"/>
      <c r="E87" s="61"/>
      <c r="F87" s="59"/>
      <c r="G87" s="60">
        <v>280644375.43778622</v>
      </c>
      <c r="H87" s="60"/>
      <c r="I87" s="61"/>
      <c r="J87" s="59"/>
      <c r="K87" s="60">
        <v>257428378.32893047</v>
      </c>
      <c r="L87" s="60"/>
      <c r="M87" s="61"/>
      <c r="N87" s="59"/>
      <c r="O87" s="60">
        <v>303293443.9269008</v>
      </c>
      <c r="P87" s="60"/>
      <c r="Q87" s="61"/>
      <c r="R87" s="59"/>
      <c r="S87" s="60">
        <v>312883259.00339752</v>
      </c>
      <c r="T87" s="60"/>
      <c r="U87" s="61"/>
      <c r="V87" s="59"/>
      <c r="W87" s="60">
        <v>322683941.93870723</v>
      </c>
      <c r="X87" s="60"/>
      <c r="Y87" s="61"/>
      <c r="Z87" s="62"/>
      <c r="AA87" s="63">
        <f>[1]Proyecciones!I56</f>
        <v>332641619.96773618</v>
      </c>
      <c r="AB87" s="63"/>
      <c r="AC87" s="64"/>
      <c r="AD87" s="62"/>
      <c r="AE87" s="63">
        <v>350250883.25645787</v>
      </c>
      <c r="AF87" s="63"/>
      <c r="AG87" s="64"/>
      <c r="AH87" s="62"/>
      <c r="AI87" s="63"/>
      <c r="AJ87" s="63"/>
      <c r="AK87" s="64"/>
      <c r="AL87" s="62"/>
      <c r="AM87" s="63"/>
      <c r="AN87" s="63"/>
      <c r="AO87" s="64"/>
      <c r="AP87" s="62"/>
      <c r="AQ87" s="63"/>
      <c r="AR87" s="63"/>
      <c r="AS87" s="64"/>
      <c r="AT87" s="65"/>
      <c r="AU87" s="66"/>
      <c r="AV87" s="66"/>
      <c r="AW87" s="67"/>
    </row>
    <row r="88" spans="1:50" ht="36.75" thickBot="1" x14ac:dyDescent="0.25">
      <c r="A88" s="29" t="s">
        <v>28</v>
      </c>
      <c r="B88" s="59"/>
      <c r="C88" s="60">
        <v>533131636.62716663</v>
      </c>
      <c r="D88" s="60"/>
      <c r="E88" s="61"/>
      <c r="F88" s="59"/>
      <c r="G88" s="60">
        <v>185410698.48742634</v>
      </c>
      <c r="H88" s="60"/>
      <c r="I88" s="61"/>
      <c r="J88" s="59"/>
      <c r="K88" s="60">
        <v>191331902.81204292</v>
      </c>
      <c r="L88" s="60"/>
      <c r="M88" s="61"/>
      <c r="N88" s="59"/>
      <c r="O88" s="60"/>
      <c r="P88" s="60"/>
      <c r="Q88" s="61"/>
      <c r="R88" s="59"/>
      <c r="S88" s="60"/>
      <c r="T88" s="60"/>
      <c r="U88" s="61"/>
      <c r="V88" s="59"/>
      <c r="W88" s="60"/>
      <c r="X88" s="60"/>
      <c r="Y88" s="61"/>
      <c r="Z88" s="62"/>
      <c r="AA88" s="63"/>
      <c r="AB88" s="63"/>
      <c r="AC88" s="64"/>
      <c r="AD88" s="62"/>
      <c r="AE88" s="63"/>
      <c r="AF88" s="63"/>
      <c r="AG88" s="64"/>
      <c r="AH88" s="62"/>
      <c r="AI88" s="63"/>
      <c r="AJ88" s="63"/>
      <c r="AK88" s="64"/>
      <c r="AL88" s="62"/>
      <c r="AM88" s="63"/>
      <c r="AN88" s="63"/>
      <c r="AO88" s="64"/>
      <c r="AP88" s="62"/>
      <c r="AQ88" s="63"/>
      <c r="AR88" s="63"/>
      <c r="AS88" s="64"/>
      <c r="AT88" s="65"/>
      <c r="AU88" s="66"/>
      <c r="AV88" s="66"/>
      <c r="AW88" s="67"/>
    </row>
    <row r="89" spans="1:50" ht="21.75" customHeight="1" thickBot="1" x14ac:dyDescent="0.25">
      <c r="A89" s="53" t="s">
        <v>9</v>
      </c>
      <c r="B89" s="68"/>
      <c r="C89" s="68">
        <f>+SUM(C86:C88)</f>
        <v>1638019752.943264</v>
      </c>
      <c r="D89" s="68"/>
      <c r="E89" s="68"/>
      <c r="F89" s="68"/>
      <c r="G89" s="68">
        <f>+SUM(G86:G88)</f>
        <v>1408278532.6022246</v>
      </c>
      <c r="H89" s="68"/>
      <c r="I89" s="68"/>
      <c r="J89" s="68"/>
      <c r="K89" s="68">
        <f>+SUM(K86:K88)</f>
        <v>1377589700.2467089</v>
      </c>
      <c r="L89" s="68"/>
      <c r="M89" s="68"/>
      <c r="N89" s="68"/>
      <c r="O89" s="68">
        <f t="shared" ref="O89:AA89" si="8">+SUM(O86:O88)</f>
        <v>303293443.9269008</v>
      </c>
      <c r="P89" s="68"/>
      <c r="Q89" s="68"/>
      <c r="R89" s="68"/>
      <c r="S89" s="68">
        <f t="shared" si="8"/>
        <v>312883259.00339752</v>
      </c>
      <c r="T89" s="68"/>
      <c r="U89" s="68"/>
      <c r="V89" s="68"/>
      <c r="W89" s="68">
        <f t="shared" si="8"/>
        <v>322683941.93870723</v>
      </c>
      <c r="X89" s="68"/>
      <c r="Y89" s="68"/>
      <c r="Z89" s="68"/>
      <c r="AA89" s="68">
        <f t="shared" si="8"/>
        <v>332641619.96773618</v>
      </c>
      <c r="AB89" s="68"/>
      <c r="AC89" s="68"/>
      <c r="AD89" s="68"/>
      <c r="AE89" s="68">
        <f t="shared" ref="AE89" si="9">+SUM(AE86:AE88)</f>
        <v>350250883.25645787</v>
      </c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41">
        <f>SUM(B89:AW89)</f>
        <v>6045641133.8853979</v>
      </c>
    </row>
    <row r="90" spans="1:50" ht="21.75" customHeight="1" thickBot="1" x14ac:dyDescent="0.25">
      <c r="A90" s="70" t="s">
        <v>29</v>
      </c>
      <c r="B90" s="71"/>
      <c r="C90" s="71">
        <f>+C9+C14+C20+C27+C33+C41+C49+C54+C59+C64+C70+C76+C83+C89</f>
        <v>198994485779.40945</v>
      </c>
      <c r="D90" s="71"/>
      <c r="E90" s="71"/>
      <c r="F90" s="71"/>
      <c r="G90" s="71">
        <f>+G9+G14+G20+G27+G33+G41+G49+G54+G59+G64+G70+G76+G83+G89</f>
        <v>191404173669.61411</v>
      </c>
      <c r="H90" s="71"/>
      <c r="I90" s="71"/>
      <c r="J90" s="71"/>
      <c r="K90" s="71">
        <f>+K9+K14+K20+K27+K33+K41+K49+K54+K59+K64+K70+K76+K83+K89</f>
        <v>195905800633.50049</v>
      </c>
      <c r="L90" s="71"/>
      <c r="M90" s="71"/>
      <c r="N90" s="71"/>
      <c r="O90" s="71">
        <f>+O9+O14+O20+O27+O33+O41+O49+O54+O59+O64+O70+O76+O83+O89</f>
        <v>190218439275.63306</v>
      </c>
      <c r="P90" s="71"/>
      <c r="Q90" s="71"/>
      <c r="R90" s="71"/>
      <c r="S90" s="71">
        <f>+S9+S14+S20+S27+S33+S41+S49+S54+S59+S64+S70+S76+S83+S89</f>
        <v>193884407825.64871</v>
      </c>
      <c r="T90" s="71"/>
      <c r="U90" s="71"/>
      <c r="V90" s="71"/>
      <c r="W90" s="71">
        <f>+W9+W14+W20+W27+W33+W41+W49+W54+W59+W64+W70+W76+W83+W89</f>
        <v>224325703906.3764</v>
      </c>
      <c r="X90" s="71"/>
      <c r="Y90" s="71"/>
      <c r="Z90" s="71"/>
      <c r="AA90" s="71">
        <f>+AA9+AA14+AA20+AA27+AA33+AA41+AA49+AA54+AA59+AA64+AA70+AA76+AA83+AA89</f>
        <v>235536197418.81046</v>
      </c>
      <c r="AB90" s="71"/>
      <c r="AC90" s="71"/>
      <c r="AD90" s="71"/>
      <c r="AE90" s="71">
        <f>+AE9+AE14+AE20+AE27+AE33+AE41+AE49+AE54+AE59+AE64+AE70+AE76+AE83+AE89</f>
        <v>241447516579.37564</v>
      </c>
      <c r="AF90" s="71"/>
      <c r="AG90" s="71"/>
      <c r="AH90" s="71"/>
      <c r="AI90" s="71">
        <f>+AI9+AI14+AI20+AI27+AI33+AI41+AI49+AI54+AI59+AI64+AI70+AI76+AI83+AI89</f>
        <v>235367010607.63718</v>
      </c>
      <c r="AJ90" s="71"/>
      <c r="AK90" s="71"/>
      <c r="AL90" s="71"/>
      <c r="AM90" s="71">
        <f>+AM9+AM14+AM20+AM27+AM33+AM41+AM49+AM54+AM59+AM64+AM70+AM76+AM83+AM89</f>
        <v>247586038129.58435</v>
      </c>
      <c r="AN90" s="71"/>
      <c r="AO90" s="71"/>
      <c r="AP90" s="71"/>
      <c r="AQ90" s="71">
        <f>+AQ9+AQ14+AQ20+AQ27+AQ33+AQ41+AQ49+AQ54+AQ59+AQ64+AQ70+AQ76+AQ83+AQ89</f>
        <v>251034925111.67642</v>
      </c>
      <c r="AR90" s="71"/>
      <c r="AS90" s="71"/>
      <c r="AT90" s="71"/>
      <c r="AU90" s="71">
        <f>+AU9+AU14+AU20+AU27+AU33+AU41+AU49+AU54+AU59+AU64+AU70+AU76+AU83+AU89</f>
        <v>260229896726.04941</v>
      </c>
      <c r="AV90" s="71"/>
      <c r="AW90" s="71"/>
      <c r="AX90" s="41">
        <f>SUM(B90:AW90)</f>
        <v>2665934595663.3154</v>
      </c>
    </row>
    <row r="91" spans="1:50" x14ac:dyDescent="0.2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50" x14ac:dyDescent="0.2">
      <c r="A92" s="2" t="s">
        <v>30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50" ht="24" x14ac:dyDescent="0.2">
      <c r="A93" s="5" t="s">
        <v>66</v>
      </c>
      <c r="B93" s="72"/>
      <c r="C93" s="21">
        <v>87762311227.662399</v>
      </c>
      <c r="D93" s="21"/>
      <c r="E93" s="21"/>
      <c r="F93" s="21"/>
      <c r="G93" s="21">
        <v>76526913146.450104</v>
      </c>
      <c r="H93" s="21"/>
      <c r="I93" s="21"/>
      <c r="J93" s="21"/>
      <c r="K93" s="21">
        <v>80622223489.593246</v>
      </c>
      <c r="L93" s="21"/>
      <c r="M93" s="21"/>
      <c r="N93" s="21"/>
      <c r="O93" s="21">
        <v>79101179767.340317</v>
      </c>
      <c r="P93" s="21"/>
      <c r="Q93" s="21"/>
      <c r="R93" s="21"/>
      <c r="S93" s="21">
        <v>79256075539.535385</v>
      </c>
      <c r="T93" s="21"/>
      <c r="U93" s="21"/>
      <c r="V93" s="21"/>
      <c r="W93" s="21">
        <v>106109191764.18449</v>
      </c>
      <c r="X93" s="21"/>
      <c r="Y93" s="21"/>
      <c r="Z93" s="21"/>
      <c r="AA93" s="21">
        <v>113674139350.90288</v>
      </c>
      <c r="AB93" s="21"/>
      <c r="AC93" s="21"/>
      <c r="AD93" s="21"/>
      <c r="AE93" s="21">
        <v>115886501526.77879</v>
      </c>
      <c r="AF93" s="21"/>
      <c r="AG93" s="21"/>
      <c r="AH93" s="21"/>
      <c r="AI93" s="21">
        <v>119061207332.2182</v>
      </c>
      <c r="AJ93" s="21"/>
      <c r="AK93" s="21"/>
      <c r="AL93" s="21"/>
      <c r="AM93" s="21">
        <v>127699213917.88043</v>
      </c>
      <c r="AN93" s="21"/>
      <c r="AO93" s="21"/>
      <c r="AP93" s="21"/>
      <c r="AQ93" s="21">
        <v>127526149092.76149</v>
      </c>
      <c r="AR93" s="21"/>
      <c r="AS93" s="21"/>
      <c r="AT93" s="21"/>
      <c r="AU93" s="21">
        <v>132953778625.92514</v>
      </c>
      <c r="AV93" s="21"/>
      <c r="AW93" s="21"/>
    </row>
    <row r="94" spans="1:50" x14ac:dyDescent="0.2">
      <c r="A94" s="5" t="s">
        <v>31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50" x14ac:dyDescent="0.2">
      <c r="A95" s="5" t="s">
        <v>32</v>
      </c>
      <c r="B95" s="72"/>
      <c r="C95" s="3"/>
      <c r="D95" s="3"/>
      <c r="E95" s="3"/>
      <c r="F95" s="3"/>
      <c r="G95" s="3"/>
      <c r="H95" s="3"/>
      <c r="I95" s="3"/>
      <c r="J95" s="3"/>
      <c r="K95" s="3"/>
      <c r="L95" s="7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50" x14ac:dyDescent="0.2">
      <c r="A96" s="5" t="s">
        <v>33</v>
      </c>
      <c r="B96" s="72"/>
      <c r="C96" s="3"/>
      <c r="D96" s="3"/>
      <c r="E96" s="3"/>
      <c r="F96" s="3"/>
      <c r="G96" s="3"/>
      <c r="H96" s="3"/>
      <c r="I96" s="3"/>
      <c r="J96" s="3"/>
      <c r="K96" s="3"/>
      <c r="L96" s="7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52" x14ac:dyDescent="0.2">
      <c r="A97" s="5" t="s">
        <v>34</v>
      </c>
      <c r="B97" s="72"/>
      <c r="C97" s="3"/>
      <c r="D97" s="3"/>
      <c r="E97" s="3"/>
      <c r="F97" s="3"/>
      <c r="G97" s="3"/>
      <c r="H97" s="3"/>
      <c r="I97" s="3"/>
      <c r="J97" s="3"/>
      <c r="K97" s="3"/>
      <c r="L97" s="7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52" ht="24" x14ac:dyDescent="0.2">
      <c r="A98" s="5" t="s">
        <v>35</v>
      </c>
      <c r="B98" s="3"/>
      <c r="C98" s="9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52" x14ac:dyDescent="0.2">
      <c r="A99" s="5" t="s">
        <v>36</v>
      </c>
      <c r="B99" s="72"/>
      <c r="C99" s="91">
        <v>111232175</v>
      </c>
      <c r="D99" s="91"/>
      <c r="E99" s="91"/>
      <c r="F99" s="91"/>
      <c r="G99" s="91">
        <v>114877260</v>
      </c>
      <c r="H99" s="91"/>
      <c r="I99" s="91"/>
      <c r="J99" s="91"/>
      <c r="K99" s="91">
        <v>115283577</v>
      </c>
      <c r="L99" s="92"/>
      <c r="M99" s="91"/>
      <c r="N99" s="91"/>
      <c r="O99" s="91">
        <v>111117259.5082927</v>
      </c>
      <c r="P99" s="91"/>
      <c r="Q99" s="91"/>
      <c r="R99" s="91"/>
      <c r="S99" s="91">
        <v>114628332.28611335</v>
      </c>
      <c r="T99" s="91"/>
      <c r="U99" s="91"/>
      <c r="V99" s="91"/>
      <c r="W99" s="91">
        <v>118216512.14219192</v>
      </c>
      <c r="X99" s="91"/>
      <c r="Y99" s="91"/>
      <c r="Z99" s="93"/>
      <c r="AA99" s="93">
        <v>121862058.06790754</v>
      </c>
      <c r="AB99" s="93"/>
      <c r="AC99" s="93"/>
      <c r="AD99" s="93"/>
      <c r="AE99" s="93">
        <v>125561015.05259687</v>
      </c>
      <c r="AF99" s="93"/>
      <c r="AG99" s="93"/>
      <c r="AH99" s="93"/>
      <c r="AI99" s="93">
        <v>116305803.27541897</v>
      </c>
      <c r="AJ99" s="93"/>
      <c r="AK99" s="93"/>
      <c r="AL99" s="93"/>
      <c r="AM99" s="93">
        <v>119886824.21170396</v>
      </c>
      <c r="AN99" s="93"/>
      <c r="AO99" s="93"/>
      <c r="AP99" s="93"/>
      <c r="AQ99" s="93">
        <v>123508776.01891498</v>
      </c>
      <c r="AR99" s="93"/>
      <c r="AS99" s="93"/>
      <c r="AT99" s="93"/>
      <c r="AU99" s="93">
        <v>127276118.10012424</v>
      </c>
      <c r="AV99" s="93"/>
      <c r="AW99" s="93"/>
      <c r="AZ99" s="1">
        <v>1000</v>
      </c>
    </row>
    <row r="100" spans="1:52" ht="12.75" thickBot="1" x14ac:dyDescent="0.25">
      <c r="A100" s="94" t="s">
        <v>64</v>
      </c>
      <c r="B100" s="94"/>
      <c r="C100" s="94">
        <v>198994486000</v>
      </c>
      <c r="D100" s="94">
        <v>0</v>
      </c>
      <c r="E100" s="94">
        <v>0</v>
      </c>
      <c r="F100" s="94">
        <v>0</v>
      </c>
      <c r="G100" s="94">
        <v>191404174000</v>
      </c>
      <c r="H100" s="94">
        <v>0</v>
      </c>
      <c r="I100" s="94">
        <v>0</v>
      </c>
      <c r="J100" s="94">
        <v>0</v>
      </c>
      <c r="K100" s="94">
        <v>195905801000</v>
      </c>
      <c r="L100" s="94"/>
      <c r="M100" s="94"/>
      <c r="N100" s="94"/>
      <c r="O100" s="94">
        <v>190218439275.63306</v>
      </c>
      <c r="P100" s="94"/>
      <c r="Q100" s="94"/>
      <c r="R100" s="94"/>
      <c r="S100" s="94">
        <v>193884407825.64871</v>
      </c>
      <c r="T100" s="94"/>
      <c r="U100" s="94"/>
      <c r="V100" s="94"/>
      <c r="W100" s="94">
        <v>224325703906.3764</v>
      </c>
      <c r="X100" s="94"/>
      <c r="Y100" s="94"/>
      <c r="Z100" s="94"/>
      <c r="AA100" s="94">
        <v>235536197418.81046</v>
      </c>
      <c r="AB100" s="94"/>
      <c r="AC100" s="94"/>
      <c r="AD100" s="94"/>
      <c r="AE100" s="94">
        <v>241447516579.37564</v>
      </c>
      <c r="AF100" s="94"/>
      <c r="AG100" s="94"/>
      <c r="AH100" s="94"/>
      <c r="AI100" s="94">
        <v>235367010607.63718</v>
      </c>
      <c r="AJ100" s="94"/>
      <c r="AK100" s="94"/>
      <c r="AL100" s="94"/>
      <c r="AM100" s="94">
        <v>247586038129.58435</v>
      </c>
      <c r="AN100" s="94"/>
      <c r="AO100" s="94"/>
      <c r="AP100" s="94"/>
      <c r="AQ100" s="94">
        <v>251034925111.67642</v>
      </c>
      <c r="AR100" s="94"/>
      <c r="AS100" s="94"/>
      <c r="AT100" s="94"/>
      <c r="AU100" s="94">
        <v>260229896726.04941</v>
      </c>
      <c r="AV100" s="94"/>
      <c r="AW100" s="94"/>
    </row>
    <row r="101" spans="1:52" x14ac:dyDescent="0.2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52" x14ac:dyDescent="0.2">
      <c r="A102" s="2" t="s">
        <v>37</v>
      </c>
      <c r="B102" s="104"/>
      <c r="C102" s="103">
        <v>0</v>
      </c>
      <c r="D102" s="104"/>
      <c r="E102" s="104"/>
      <c r="F102" s="104"/>
      <c r="G102" s="103">
        <v>0</v>
      </c>
      <c r="H102" s="104"/>
      <c r="I102" s="104"/>
      <c r="J102" s="104"/>
      <c r="K102" s="103">
        <v>0</v>
      </c>
      <c r="L102" s="104"/>
      <c r="M102" s="104"/>
      <c r="N102" s="104"/>
      <c r="O102" s="103">
        <v>0</v>
      </c>
      <c r="P102" s="104"/>
      <c r="Q102" s="104"/>
      <c r="R102" s="104"/>
      <c r="S102" s="103">
        <v>0</v>
      </c>
      <c r="T102" s="104"/>
      <c r="U102" s="104"/>
      <c r="V102" s="104"/>
      <c r="W102" s="103">
        <v>0</v>
      </c>
      <c r="X102" s="104"/>
      <c r="Y102" s="107"/>
      <c r="Z102" s="4"/>
      <c r="AA102" s="103">
        <v>0</v>
      </c>
      <c r="AB102" s="4"/>
      <c r="AC102" s="4"/>
      <c r="AD102" s="4"/>
      <c r="AE102" s="103">
        <v>0</v>
      </c>
      <c r="AF102" s="4"/>
      <c r="AG102" s="4"/>
      <c r="AH102" s="4"/>
      <c r="AI102" s="103">
        <v>0</v>
      </c>
      <c r="AJ102" s="4"/>
      <c r="AK102" s="4"/>
      <c r="AL102" s="4"/>
      <c r="AM102" s="103">
        <v>0</v>
      </c>
      <c r="AN102" s="4"/>
      <c r="AO102" s="4"/>
      <c r="AP102" s="4"/>
      <c r="AQ102" s="103">
        <v>0</v>
      </c>
      <c r="AR102" s="4"/>
      <c r="AS102" s="4"/>
      <c r="AT102" s="4"/>
      <c r="AU102" s="103">
        <v>0</v>
      </c>
      <c r="AV102" s="4"/>
      <c r="AW102" s="4"/>
    </row>
    <row r="103" spans="1:52" x14ac:dyDescent="0.2">
      <c r="A103" s="2" t="s">
        <v>38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7"/>
      <c r="Z103" s="4"/>
      <c r="AA103" s="104"/>
      <c r="AB103" s="4"/>
      <c r="AC103" s="4"/>
      <c r="AD103" s="4"/>
      <c r="AE103" s="104"/>
      <c r="AF103" s="4"/>
      <c r="AG103" s="4"/>
      <c r="AH103" s="4"/>
      <c r="AI103" s="104"/>
      <c r="AJ103" s="4"/>
      <c r="AK103" s="4"/>
      <c r="AL103" s="4"/>
      <c r="AM103" s="104"/>
      <c r="AN103" s="4"/>
      <c r="AO103" s="4"/>
      <c r="AP103" s="4"/>
      <c r="AQ103" s="104"/>
      <c r="AR103" s="4"/>
      <c r="AS103" s="4"/>
      <c r="AT103" s="4"/>
      <c r="AU103" s="104"/>
      <c r="AV103" s="4"/>
      <c r="AW103" s="4"/>
    </row>
    <row r="105" spans="1:52" x14ac:dyDescent="0.2">
      <c r="A105" s="1" t="s">
        <v>65</v>
      </c>
    </row>
  </sheetData>
  <mergeCells count="215">
    <mergeCell ref="A2:AW2"/>
    <mergeCell ref="AD28:AG28"/>
    <mergeCell ref="AH28:AK28"/>
    <mergeCell ref="AL28:AO28"/>
    <mergeCell ref="AP28:AS28"/>
    <mergeCell ref="AT28:AW28"/>
    <mergeCell ref="AP21:AS21"/>
    <mergeCell ref="AT21:AW21"/>
    <mergeCell ref="A28:A29"/>
    <mergeCell ref="B28:E28"/>
    <mergeCell ref="F28:I28"/>
    <mergeCell ref="J28:M28"/>
    <mergeCell ref="N28:Q28"/>
    <mergeCell ref="R28:U28"/>
    <mergeCell ref="V28:Y28"/>
    <mergeCell ref="Z28:AC28"/>
    <mergeCell ref="R21:U21"/>
    <mergeCell ref="V21:Y21"/>
    <mergeCell ref="Z21:AC21"/>
    <mergeCell ref="AD21:AG21"/>
    <mergeCell ref="AH21:AK21"/>
    <mergeCell ref="AL21:AO21"/>
    <mergeCell ref="AD10:AG10"/>
    <mergeCell ref="AH10:AK10"/>
    <mergeCell ref="AL10:AO10"/>
    <mergeCell ref="AD15:AG15"/>
    <mergeCell ref="AH15:AK15"/>
    <mergeCell ref="AL15:AO15"/>
    <mergeCell ref="AP15:AS15"/>
    <mergeCell ref="AT15:AW15"/>
    <mergeCell ref="A21:A22"/>
    <mergeCell ref="B21:E21"/>
    <mergeCell ref="F21:I21"/>
    <mergeCell ref="J21:M21"/>
    <mergeCell ref="N21:Q21"/>
    <mergeCell ref="AL34:AO34"/>
    <mergeCell ref="AD4:AG4"/>
    <mergeCell ref="AH4:AK4"/>
    <mergeCell ref="AL4:AO4"/>
    <mergeCell ref="AP4:AS4"/>
    <mergeCell ref="AT4:AW4"/>
    <mergeCell ref="A10:A11"/>
    <mergeCell ref="B10:E10"/>
    <mergeCell ref="F10:I10"/>
    <mergeCell ref="J10:M10"/>
    <mergeCell ref="N10:Q10"/>
    <mergeCell ref="AP10:AS10"/>
    <mergeCell ref="AT10:AW10"/>
    <mergeCell ref="A15:A16"/>
    <mergeCell ref="B15:E15"/>
    <mergeCell ref="F15:I15"/>
    <mergeCell ref="J15:M15"/>
    <mergeCell ref="N15:Q15"/>
    <mergeCell ref="R15:U15"/>
    <mergeCell ref="V15:Y15"/>
    <mergeCell ref="Z15:AC15"/>
    <mergeCell ref="R10:U10"/>
    <mergeCell ref="V10:Y10"/>
    <mergeCell ref="Z10:AC10"/>
    <mergeCell ref="A4:A5"/>
    <mergeCell ref="B4:E4"/>
    <mergeCell ref="F4:I4"/>
    <mergeCell ref="J4:M4"/>
    <mergeCell ref="N4:Q4"/>
    <mergeCell ref="R4:U4"/>
    <mergeCell ref="V4:Y4"/>
    <mergeCell ref="Z4:AC4"/>
    <mergeCell ref="R34:U34"/>
    <mergeCell ref="V34:Y34"/>
    <mergeCell ref="Z34:AC34"/>
    <mergeCell ref="AU102:AU103"/>
    <mergeCell ref="A34:A35"/>
    <mergeCell ref="B34:E34"/>
    <mergeCell ref="F34:I34"/>
    <mergeCell ref="J34:M34"/>
    <mergeCell ref="N34:Q34"/>
    <mergeCell ref="U102:U103"/>
    <mergeCell ref="V102:V103"/>
    <mergeCell ref="W102:W103"/>
    <mergeCell ref="X102:X103"/>
    <mergeCell ref="Y102:Y103"/>
    <mergeCell ref="AA102:AA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AP34:AS34"/>
    <mergeCell ref="AT34:AW34"/>
    <mergeCell ref="AD34:AG34"/>
    <mergeCell ref="AH34:AK34"/>
    <mergeCell ref="K102:K103"/>
    <mergeCell ref="L102:L103"/>
    <mergeCell ref="M102:M103"/>
    <mergeCell ref="N102:N103"/>
    <mergeCell ref="AT84:AW84"/>
    <mergeCell ref="A91:M91"/>
    <mergeCell ref="A101:M101"/>
    <mergeCell ref="B102:B103"/>
    <mergeCell ref="C102:C103"/>
    <mergeCell ref="D102:D103"/>
    <mergeCell ref="E102:E103"/>
    <mergeCell ref="F102:F103"/>
    <mergeCell ref="G102:G103"/>
    <mergeCell ref="H102:H103"/>
    <mergeCell ref="V84:Y84"/>
    <mergeCell ref="Z84:AC84"/>
    <mergeCell ref="AD84:AG84"/>
    <mergeCell ref="AH84:AK84"/>
    <mergeCell ref="AL84:AO84"/>
    <mergeCell ref="AP84:AS84"/>
    <mergeCell ref="AE102:AE103"/>
    <mergeCell ref="AI102:AI103"/>
    <mergeCell ref="AM102:AM103"/>
    <mergeCell ref="AQ102:AQ103"/>
    <mergeCell ref="AH77:AK77"/>
    <mergeCell ref="AL77:AO77"/>
    <mergeCell ref="AP77:AS77"/>
    <mergeCell ref="AT77:AW77"/>
    <mergeCell ref="A84:A85"/>
    <mergeCell ref="B84:E84"/>
    <mergeCell ref="F84:I84"/>
    <mergeCell ref="J84:M84"/>
    <mergeCell ref="N84:Q84"/>
    <mergeCell ref="R84:U84"/>
    <mergeCell ref="A77:A78"/>
    <mergeCell ref="B77:E77"/>
    <mergeCell ref="F77:I77"/>
    <mergeCell ref="J77:M77"/>
    <mergeCell ref="N77:Q77"/>
    <mergeCell ref="R77:U77"/>
    <mergeCell ref="V77:Y77"/>
    <mergeCell ref="Z77:AC77"/>
    <mergeCell ref="AD77:AG77"/>
    <mergeCell ref="AH65:AK65"/>
    <mergeCell ref="AL65:AO65"/>
    <mergeCell ref="AP65:AS65"/>
    <mergeCell ref="AT65:AW65"/>
    <mergeCell ref="A71:A72"/>
    <mergeCell ref="B71:E71"/>
    <mergeCell ref="F71:I71"/>
    <mergeCell ref="J71:M71"/>
    <mergeCell ref="N71:Q71"/>
    <mergeCell ref="R71:U71"/>
    <mergeCell ref="AT71:AW71"/>
    <mergeCell ref="V71:Y71"/>
    <mergeCell ref="Z71:AC71"/>
    <mergeCell ref="AD71:AG71"/>
    <mergeCell ref="AH71:AK71"/>
    <mergeCell ref="AL71:AO71"/>
    <mergeCell ref="AP71:AS71"/>
    <mergeCell ref="A65:A66"/>
    <mergeCell ref="B65:E65"/>
    <mergeCell ref="F65:I65"/>
    <mergeCell ref="J65:M65"/>
    <mergeCell ref="N65:Q65"/>
    <mergeCell ref="R65:U65"/>
    <mergeCell ref="V65:Y65"/>
    <mergeCell ref="Z65:AC65"/>
    <mergeCell ref="AD65:AG65"/>
    <mergeCell ref="AL50:AO50"/>
    <mergeCell ref="AP50:AS50"/>
    <mergeCell ref="AH55:AK55"/>
    <mergeCell ref="AL55:AO55"/>
    <mergeCell ref="AP55:AS55"/>
    <mergeCell ref="AT55:AW55"/>
    <mergeCell ref="A60:A61"/>
    <mergeCell ref="B60:E60"/>
    <mergeCell ref="F60:I60"/>
    <mergeCell ref="J60:M60"/>
    <mergeCell ref="N60:Q60"/>
    <mergeCell ref="R60:U60"/>
    <mergeCell ref="AT60:AW60"/>
    <mergeCell ref="V60:Y60"/>
    <mergeCell ref="Z60:AC60"/>
    <mergeCell ref="AD60:AG60"/>
    <mergeCell ref="AH60:AK60"/>
    <mergeCell ref="AL60:AO60"/>
    <mergeCell ref="AP60:AS60"/>
    <mergeCell ref="A55:A56"/>
    <mergeCell ref="B55:E55"/>
    <mergeCell ref="F55:I55"/>
    <mergeCell ref="J55:M55"/>
    <mergeCell ref="N55:Q55"/>
    <mergeCell ref="R55:U55"/>
    <mergeCell ref="V55:Y55"/>
    <mergeCell ref="Z55:AC55"/>
    <mergeCell ref="AD55:AG55"/>
    <mergeCell ref="AH42:AK42"/>
    <mergeCell ref="AL42:AO42"/>
    <mergeCell ref="AP42:AS42"/>
    <mergeCell ref="AT42:AW42"/>
    <mergeCell ref="A50:A51"/>
    <mergeCell ref="B50:E50"/>
    <mergeCell ref="F50:I50"/>
    <mergeCell ref="J50:M50"/>
    <mergeCell ref="N50:Q50"/>
    <mergeCell ref="R50:U50"/>
    <mergeCell ref="A42:A43"/>
    <mergeCell ref="B42:E42"/>
    <mergeCell ref="F42:I42"/>
    <mergeCell ref="J42:M42"/>
    <mergeCell ref="N42:Q42"/>
    <mergeCell ref="R42:U42"/>
    <mergeCell ref="V42:Y42"/>
    <mergeCell ref="Z42:AC42"/>
    <mergeCell ref="AD42:AG42"/>
    <mergeCell ref="AT50:AW50"/>
    <mergeCell ref="V50:Y50"/>
    <mergeCell ref="Z50:AC50"/>
    <mergeCell ref="AD50:AG50"/>
    <mergeCell ref="AH50:AK50"/>
  </mergeCells>
  <conditionalFormatting sqref="B9 B32:E32 B10:E11 B15:E16 B21:E22 B28:E29">
    <cfRule type="cellIs" dxfId="96" priority="208" operator="equal">
      <formula>0</formula>
    </cfRule>
  </conditionalFormatting>
  <conditionalFormatting sqref="B30:E31">
    <cfRule type="cellIs" dxfId="95" priority="207" operator="equal">
      <formula>0</formula>
    </cfRule>
  </conditionalFormatting>
  <conditionalFormatting sqref="B23:E23">
    <cfRule type="cellIs" dxfId="94" priority="206" operator="equal">
      <formula>0</formula>
    </cfRule>
  </conditionalFormatting>
  <conditionalFormatting sqref="B24:E26">
    <cfRule type="cellIs" dxfId="93" priority="205" operator="equal">
      <formula>0</formula>
    </cfRule>
  </conditionalFormatting>
  <conditionalFormatting sqref="B17:E19">
    <cfRule type="cellIs" dxfId="92" priority="204" operator="equal">
      <formula>0</formula>
    </cfRule>
  </conditionalFormatting>
  <conditionalFormatting sqref="B6:E8">
    <cfRule type="cellIs" dxfId="91" priority="202" operator="equal">
      <formula>0</formula>
    </cfRule>
  </conditionalFormatting>
  <conditionalFormatting sqref="C9:AW9">
    <cfRule type="cellIs" dxfId="90" priority="201" operator="equal">
      <formula>0</formula>
    </cfRule>
  </conditionalFormatting>
  <conditionalFormatting sqref="B14">
    <cfRule type="cellIs" dxfId="89" priority="200" operator="equal">
      <formula>0</formula>
    </cfRule>
  </conditionalFormatting>
  <conditionalFormatting sqref="C14">
    <cfRule type="cellIs" dxfId="88" priority="199" operator="equal">
      <formula>0</formula>
    </cfRule>
  </conditionalFormatting>
  <conditionalFormatting sqref="B20">
    <cfRule type="cellIs" dxfId="87" priority="198" operator="equal">
      <formula>0</formula>
    </cfRule>
  </conditionalFormatting>
  <conditionalFormatting sqref="C20">
    <cfRule type="cellIs" dxfId="86" priority="197" operator="equal">
      <formula>0</formula>
    </cfRule>
  </conditionalFormatting>
  <conditionalFormatting sqref="B27">
    <cfRule type="cellIs" dxfId="85" priority="196" operator="equal">
      <formula>0</formula>
    </cfRule>
  </conditionalFormatting>
  <conditionalFormatting sqref="C27">
    <cfRule type="cellIs" dxfId="84" priority="195" operator="equal">
      <formula>0</formula>
    </cfRule>
  </conditionalFormatting>
  <conditionalFormatting sqref="B33">
    <cfRule type="cellIs" dxfId="83" priority="194" operator="equal">
      <formula>0</formula>
    </cfRule>
  </conditionalFormatting>
  <conditionalFormatting sqref="C33">
    <cfRule type="cellIs" dxfId="82" priority="193" operator="equal">
      <formula>0</formula>
    </cfRule>
  </conditionalFormatting>
  <conditionalFormatting sqref="F32:I32 F10:I11 F15:I16 F21:I22 F28:I29">
    <cfRule type="cellIs" dxfId="81" priority="192" operator="equal">
      <formula>0</formula>
    </cfRule>
  </conditionalFormatting>
  <conditionalFormatting sqref="F30:I31">
    <cfRule type="cellIs" dxfId="80" priority="191" operator="equal">
      <formula>0</formula>
    </cfRule>
  </conditionalFormatting>
  <conditionalFormatting sqref="F23:I23">
    <cfRule type="cellIs" dxfId="79" priority="190" operator="equal">
      <formula>0</formula>
    </cfRule>
  </conditionalFormatting>
  <conditionalFormatting sqref="F24:I26">
    <cfRule type="cellIs" dxfId="78" priority="189" operator="equal">
      <formula>0</formula>
    </cfRule>
  </conditionalFormatting>
  <conditionalFormatting sqref="F17:I19">
    <cfRule type="cellIs" dxfId="77" priority="188" operator="equal">
      <formula>0</formula>
    </cfRule>
  </conditionalFormatting>
  <conditionalFormatting sqref="F6:I8">
    <cfRule type="cellIs" dxfId="76" priority="186" operator="equal">
      <formula>0</formula>
    </cfRule>
  </conditionalFormatting>
  <conditionalFormatting sqref="J32:M32 J10:M11 J15:M16 J21:M22 J28:M29">
    <cfRule type="cellIs" dxfId="75" priority="176" operator="equal">
      <formula>0</formula>
    </cfRule>
  </conditionalFormatting>
  <conditionalFormatting sqref="J30:M31">
    <cfRule type="cellIs" dxfId="74" priority="175" operator="equal">
      <formula>0</formula>
    </cfRule>
  </conditionalFormatting>
  <conditionalFormatting sqref="J23:M23">
    <cfRule type="cellIs" dxfId="73" priority="174" operator="equal">
      <formula>0</formula>
    </cfRule>
  </conditionalFormatting>
  <conditionalFormatting sqref="J24:M26">
    <cfRule type="cellIs" dxfId="72" priority="173" operator="equal">
      <formula>0</formula>
    </cfRule>
  </conditionalFormatting>
  <conditionalFormatting sqref="J17:M19">
    <cfRule type="cellIs" dxfId="71" priority="172" operator="equal">
      <formula>0</formula>
    </cfRule>
  </conditionalFormatting>
  <conditionalFormatting sqref="J6:M8">
    <cfRule type="cellIs" dxfId="70" priority="170" operator="equal">
      <formula>0</formula>
    </cfRule>
  </conditionalFormatting>
  <conditionalFormatting sqref="N32:Q32 N10:Q11 N15:Q16 N21:Q22 N28:Q29">
    <cfRule type="cellIs" dxfId="69" priority="160" operator="equal">
      <formula>0</formula>
    </cfRule>
  </conditionalFormatting>
  <conditionalFormatting sqref="N30:Q31">
    <cfRule type="cellIs" dxfId="68" priority="159" operator="equal">
      <formula>0</formula>
    </cfRule>
  </conditionalFormatting>
  <conditionalFormatting sqref="N23:Q23">
    <cfRule type="cellIs" dxfId="67" priority="158" operator="equal">
      <formula>0</formula>
    </cfRule>
  </conditionalFormatting>
  <conditionalFormatting sqref="N24:Q26">
    <cfRule type="cellIs" dxfId="66" priority="157" operator="equal">
      <formula>0</formula>
    </cfRule>
  </conditionalFormatting>
  <conditionalFormatting sqref="N17:Q19">
    <cfRule type="cellIs" dxfId="65" priority="156" operator="equal">
      <formula>0</formula>
    </cfRule>
  </conditionalFormatting>
  <conditionalFormatting sqref="N6:Q8">
    <cfRule type="cellIs" dxfId="64" priority="154" operator="equal">
      <formula>0</formula>
    </cfRule>
  </conditionalFormatting>
  <conditionalFormatting sqref="R32:U32 R10:U11 R15:U16 R21:U22 R28:U29">
    <cfRule type="cellIs" dxfId="63" priority="144" operator="equal">
      <formula>0</formula>
    </cfRule>
  </conditionalFormatting>
  <conditionalFormatting sqref="R30:U31">
    <cfRule type="cellIs" dxfId="62" priority="143" operator="equal">
      <formula>0</formula>
    </cfRule>
  </conditionalFormatting>
  <conditionalFormatting sqref="R23:U23">
    <cfRule type="cellIs" dxfId="61" priority="142" operator="equal">
      <formula>0</formula>
    </cfRule>
  </conditionalFormatting>
  <conditionalFormatting sqref="R24:U26">
    <cfRule type="cellIs" dxfId="60" priority="141" operator="equal">
      <formula>0</formula>
    </cfRule>
  </conditionalFormatting>
  <conditionalFormatting sqref="R17:U19">
    <cfRule type="cellIs" dxfId="59" priority="140" operator="equal">
      <formula>0</formula>
    </cfRule>
  </conditionalFormatting>
  <conditionalFormatting sqref="R6:U8">
    <cfRule type="cellIs" dxfId="58" priority="138" operator="equal">
      <formula>0</formula>
    </cfRule>
  </conditionalFormatting>
  <conditionalFormatting sqref="V32:Y32 V10:Y11 V15:Y16 V21:Y22 V28:Y29">
    <cfRule type="cellIs" dxfId="57" priority="128" operator="equal">
      <formula>0</formula>
    </cfRule>
  </conditionalFormatting>
  <conditionalFormatting sqref="V30:Y31">
    <cfRule type="cellIs" dxfId="56" priority="127" operator="equal">
      <formula>0</formula>
    </cfRule>
  </conditionalFormatting>
  <conditionalFormatting sqref="V23:Y23">
    <cfRule type="cellIs" dxfId="55" priority="126" operator="equal">
      <formula>0</formula>
    </cfRule>
  </conditionalFormatting>
  <conditionalFormatting sqref="V24:Y26">
    <cfRule type="cellIs" dxfId="54" priority="125" operator="equal">
      <formula>0</formula>
    </cfRule>
  </conditionalFormatting>
  <conditionalFormatting sqref="V17:Y19">
    <cfRule type="cellIs" dxfId="53" priority="124" operator="equal">
      <formula>0</formula>
    </cfRule>
  </conditionalFormatting>
  <conditionalFormatting sqref="V6:Y8">
    <cfRule type="cellIs" dxfId="52" priority="122" operator="equal">
      <formula>0</formula>
    </cfRule>
  </conditionalFormatting>
  <conditionalFormatting sqref="Z32:AC32 Z10:AC11 Z15:AC16 Z21:AC22 Z28:AC29">
    <cfRule type="cellIs" dxfId="51" priority="112" operator="equal">
      <formula>0</formula>
    </cfRule>
  </conditionalFormatting>
  <conditionalFormatting sqref="Z30:AC31">
    <cfRule type="cellIs" dxfId="50" priority="111" operator="equal">
      <formula>0</formula>
    </cfRule>
  </conditionalFormatting>
  <conditionalFormatting sqref="Z23:AC23">
    <cfRule type="cellIs" dxfId="49" priority="110" operator="equal">
      <formula>0</formula>
    </cfRule>
  </conditionalFormatting>
  <conditionalFormatting sqref="Z24:AC26">
    <cfRule type="cellIs" dxfId="48" priority="109" operator="equal">
      <formula>0</formula>
    </cfRule>
  </conditionalFormatting>
  <conditionalFormatting sqref="Z17:AC19">
    <cfRule type="cellIs" dxfId="47" priority="108" operator="equal">
      <formula>0</formula>
    </cfRule>
  </conditionalFormatting>
  <conditionalFormatting sqref="Z6:AC8">
    <cfRule type="cellIs" dxfId="46" priority="106" operator="equal">
      <formula>0</formula>
    </cfRule>
  </conditionalFormatting>
  <conditionalFormatting sqref="AD32:AG32 AD10:AG11 AD15:AG16 AD21:AG22 AD28:AG29">
    <cfRule type="cellIs" dxfId="45" priority="96" operator="equal">
      <formula>0</formula>
    </cfRule>
  </conditionalFormatting>
  <conditionalFormatting sqref="AD30:AG31">
    <cfRule type="cellIs" dxfId="44" priority="95" operator="equal">
      <formula>0</formula>
    </cfRule>
  </conditionalFormatting>
  <conditionalFormatting sqref="AD23:AG23">
    <cfRule type="cellIs" dxfId="43" priority="94" operator="equal">
      <formula>0</formula>
    </cfRule>
  </conditionalFormatting>
  <conditionalFormatting sqref="AD24:AG26">
    <cfRule type="cellIs" dxfId="42" priority="93" operator="equal">
      <formula>0</formula>
    </cfRule>
  </conditionalFormatting>
  <conditionalFormatting sqref="AD17:AG19">
    <cfRule type="cellIs" dxfId="41" priority="92" operator="equal">
      <formula>0</formula>
    </cfRule>
  </conditionalFormatting>
  <conditionalFormatting sqref="AD6:AG8">
    <cfRule type="cellIs" dxfId="40" priority="90" operator="equal">
      <formula>0</formula>
    </cfRule>
  </conditionalFormatting>
  <conditionalFormatting sqref="AH32:AK32 AH10:AK11 AH15:AK16 AH21:AK22 AH28:AK29">
    <cfRule type="cellIs" dxfId="39" priority="80" operator="equal">
      <formula>0</formula>
    </cfRule>
  </conditionalFormatting>
  <conditionalFormatting sqref="AH30:AK31">
    <cfRule type="cellIs" dxfId="38" priority="79" operator="equal">
      <formula>0</formula>
    </cfRule>
  </conditionalFormatting>
  <conditionalFormatting sqref="AH23:AK23">
    <cfRule type="cellIs" dxfId="37" priority="78" operator="equal">
      <formula>0</formula>
    </cfRule>
  </conditionalFormatting>
  <conditionalFormatting sqref="AH24:AK26">
    <cfRule type="cellIs" dxfId="36" priority="77" operator="equal">
      <formula>0</formula>
    </cfRule>
  </conditionalFormatting>
  <conditionalFormatting sqref="AH17:AK19">
    <cfRule type="cellIs" dxfId="35" priority="76" operator="equal">
      <formula>0</formula>
    </cfRule>
  </conditionalFormatting>
  <conditionalFormatting sqref="AH6:AK8">
    <cfRule type="cellIs" dxfId="34" priority="74" operator="equal">
      <formula>0</formula>
    </cfRule>
  </conditionalFormatting>
  <conditionalFormatting sqref="AL32:AO32 AL10:AO11 AL15:AO16 AL21:AO22 AL28:AO29">
    <cfRule type="cellIs" dxfId="33" priority="64" operator="equal">
      <formula>0</formula>
    </cfRule>
  </conditionalFormatting>
  <conditionalFormatting sqref="AL30:AO31">
    <cfRule type="cellIs" dxfId="32" priority="63" operator="equal">
      <formula>0</formula>
    </cfRule>
  </conditionalFormatting>
  <conditionalFormatting sqref="AL23:AO23">
    <cfRule type="cellIs" dxfId="31" priority="62" operator="equal">
      <formula>0</formula>
    </cfRule>
  </conditionalFormatting>
  <conditionalFormatting sqref="AL24:AO26">
    <cfRule type="cellIs" dxfId="30" priority="61" operator="equal">
      <formula>0</formula>
    </cfRule>
  </conditionalFormatting>
  <conditionalFormatting sqref="AL17:AO19">
    <cfRule type="cellIs" dxfId="29" priority="60" operator="equal">
      <formula>0</formula>
    </cfRule>
  </conditionalFormatting>
  <conditionalFormatting sqref="AL6:AO8">
    <cfRule type="cellIs" dxfId="28" priority="58" operator="equal">
      <formula>0</formula>
    </cfRule>
  </conditionalFormatting>
  <conditionalFormatting sqref="AP32:AS32 AP10:AS11 AP15:AS16 AP21:AS22 AP28:AS29">
    <cfRule type="cellIs" dxfId="27" priority="48" operator="equal">
      <formula>0</formula>
    </cfRule>
  </conditionalFormatting>
  <conditionalFormatting sqref="AP30:AS31">
    <cfRule type="cellIs" dxfId="26" priority="47" operator="equal">
      <formula>0</formula>
    </cfRule>
  </conditionalFormatting>
  <conditionalFormatting sqref="AP23:AS23">
    <cfRule type="cellIs" dxfId="25" priority="46" operator="equal">
      <formula>0</formula>
    </cfRule>
  </conditionalFormatting>
  <conditionalFormatting sqref="AP24:AS26">
    <cfRule type="cellIs" dxfId="24" priority="45" operator="equal">
      <formula>0</formula>
    </cfRule>
  </conditionalFormatting>
  <conditionalFormatting sqref="AP17:AS19">
    <cfRule type="cellIs" dxfId="23" priority="44" operator="equal">
      <formula>0</formula>
    </cfRule>
  </conditionalFormatting>
  <conditionalFormatting sqref="AP6:AS8">
    <cfRule type="cellIs" dxfId="22" priority="42" operator="equal">
      <formula>0</formula>
    </cfRule>
  </conditionalFormatting>
  <conditionalFormatting sqref="AT32:AW32 AT10:AW11 AT15:AW16 AT21:AW22 AT28:AW29">
    <cfRule type="cellIs" dxfId="21" priority="32" operator="equal">
      <formula>0</formula>
    </cfRule>
  </conditionalFormatting>
  <conditionalFormatting sqref="AT30:AW31">
    <cfRule type="cellIs" dxfId="20" priority="31" operator="equal">
      <formula>0</formula>
    </cfRule>
  </conditionalFormatting>
  <conditionalFormatting sqref="AT23:AW23">
    <cfRule type="cellIs" dxfId="19" priority="30" operator="equal">
      <formula>0</formula>
    </cfRule>
  </conditionalFormatting>
  <conditionalFormatting sqref="AT24:AW26">
    <cfRule type="cellIs" dxfId="18" priority="29" operator="equal">
      <formula>0</formula>
    </cfRule>
  </conditionalFormatting>
  <conditionalFormatting sqref="AT17:AW19">
    <cfRule type="cellIs" dxfId="17" priority="28" operator="equal">
      <formula>0</formula>
    </cfRule>
  </conditionalFormatting>
  <conditionalFormatting sqref="V12:Y13">
    <cfRule type="cellIs" dxfId="16" priority="11" operator="equal">
      <formula>0</formula>
    </cfRule>
  </conditionalFormatting>
  <conditionalFormatting sqref="AT6:AW8">
    <cfRule type="cellIs" dxfId="15" priority="26" operator="equal">
      <formula>0</formula>
    </cfRule>
  </conditionalFormatting>
  <conditionalFormatting sqref="AD12:AG13">
    <cfRule type="cellIs" dxfId="14" priority="9" operator="equal">
      <formula>0</formula>
    </cfRule>
  </conditionalFormatting>
  <conditionalFormatting sqref="B12:E13">
    <cfRule type="cellIs" dxfId="13" priority="16" operator="equal">
      <formula>0</formula>
    </cfRule>
  </conditionalFormatting>
  <conditionalFormatting sqref="F12:I13">
    <cfRule type="cellIs" dxfId="12" priority="15" operator="equal">
      <formula>0</formula>
    </cfRule>
  </conditionalFormatting>
  <conditionalFormatting sqref="J12:M13">
    <cfRule type="cellIs" dxfId="11" priority="14" operator="equal">
      <formula>0</formula>
    </cfRule>
  </conditionalFormatting>
  <conditionalFormatting sqref="N12:Q13">
    <cfRule type="cellIs" dxfId="10" priority="13" operator="equal">
      <formula>0</formula>
    </cfRule>
  </conditionalFormatting>
  <conditionalFormatting sqref="R12:U13">
    <cfRule type="cellIs" dxfId="9" priority="12" operator="equal">
      <formula>0</formula>
    </cfRule>
  </conditionalFormatting>
  <conditionalFormatting sqref="Z12:AC13">
    <cfRule type="cellIs" dxfId="8" priority="10" operator="equal">
      <formula>0</formula>
    </cfRule>
  </conditionalFormatting>
  <conditionalFormatting sqref="AH12:AK13">
    <cfRule type="cellIs" dxfId="7" priority="8" operator="equal">
      <formula>0</formula>
    </cfRule>
  </conditionalFormatting>
  <conditionalFormatting sqref="AL12:AO13">
    <cfRule type="cellIs" dxfId="6" priority="7" operator="equal">
      <formula>0</formula>
    </cfRule>
  </conditionalFormatting>
  <conditionalFormatting sqref="AP12:AS13">
    <cfRule type="cellIs" dxfId="5" priority="6" operator="equal">
      <formula>0</formula>
    </cfRule>
  </conditionalFormatting>
  <conditionalFormatting sqref="AT12:AW13">
    <cfRule type="cellIs" dxfId="4" priority="5" operator="equal">
      <formula>0</formula>
    </cfRule>
  </conditionalFormatting>
  <conditionalFormatting sqref="D14:AW14">
    <cfRule type="cellIs" dxfId="3" priority="4" operator="equal">
      <formula>0</formula>
    </cfRule>
  </conditionalFormatting>
  <conditionalFormatting sqref="D20:AW20">
    <cfRule type="cellIs" dxfId="2" priority="3" operator="equal">
      <formula>0</formula>
    </cfRule>
  </conditionalFormatting>
  <conditionalFormatting sqref="D27:AW27">
    <cfRule type="cellIs" dxfId="1" priority="2" operator="equal">
      <formula>0</formula>
    </cfRule>
  </conditionalFormatting>
  <conditionalFormatting sqref="D33:AW3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36" fitToHeight="9" orientation="landscape" horizontalDpi="0" verticalDpi="0" r:id="rId1"/>
  <rowBreaks count="2" manualBreakCount="2">
    <brk id="33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casa</cp:lastModifiedBy>
  <cp:lastPrinted>2020-12-06T23:39:32Z</cp:lastPrinted>
  <dcterms:created xsi:type="dcterms:W3CDTF">2020-12-06T20:35:44Z</dcterms:created>
  <dcterms:modified xsi:type="dcterms:W3CDTF">2020-12-09T17:22:48Z</dcterms:modified>
</cp:coreProperties>
</file>